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2027 Franchise\Collection\Addendum #2\Cost Forms - Appendix 2\"/>
    </mc:Choice>
  </mc:AlternateContent>
  <xr:revisionPtr revIDLastSave="0" documentId="13_ncr:1_{EE67821C-3D16-47B7-AE12-C0B8BAEA8B28}" xr6:coauthVersionLast="47" xr6:coauthVersionMax="47" xr10:uidLastSave="{00000000-0000-0000-0000-000000000000}"/>
  <bookViews>
    <workbookView xWindow="-120" yWindow="-120" windowWidth="29040" windowHeight="15720" activeTab="2" xr2:uid="{315644C5-734A-41BC-990E-6CEAFA7900AC}"/>
  </bookViews>
  <sheets>
    <sheet name="1 Gen_Info" sheetId="64" r:id="rId1"/>
    <sheet name="2 Op_Statistics" sheetId="12" r:id="rId2"/>
    <sheet name="4 Capital" sheetId="18" r:id="rId3"/>
    <sheet name="4a Depr." sheetId="65" r:id="rId4"/>
    <sheet name="5 Comp" sheetId="20" r:id="rId5"/>
  </sheets>
  <externalReferences>
    <externalReference r:id="rId6"/>
    <externalReference r:id="rId7"/>
  </externalReferences>
  <definedNames>
    <definedName name="compound_periods">[1]Sheet1!$A$17:$A$24</definedName>
    <definedName name="nper">[1]Sheet1!$B$26</definedName>
    <definedName name="payment_periods">[1]Sheet1!$A$6:$A$13</definedName>
    <definedName name="payment_types">[1]Sheet1!$A$29:$A$30</definedName>
    <definedName name="_xlnm.Print_Area" localSheetId="0">'1 Gen_Info'!$A$1:$D$17</definedName>
    <definedName name="_xlnm.Print_Area" localSheetId="1">'2 Op_Statistics'!$A$1:$U$84</definedName>
    <definedName name="_xlnm.Print_Area" localSheetId="2">'4 Capital'!$B$1:$I$56</definedName>
    <definedName name="_xlnm.Print_Area" localSheetId="4">'5 Comp'!$B$1:$N$35</definedName>
    <definedName name="_xlnm.Print_Titles" localSheetId="0">'1 Gen_Info'!$2:$3</definedName>
    <definedName name="_xlnm.Print_Titles" localSheetId="1">'2 Op_Statistics'!$C:$D,'2 Op_Statistics'!$1:$3</definedName>
    <definedName name="_xlnm.Print_Titles" localSheetId="4">'5 Comp'!$B:$C</definedName>
    <definedName name="roundOpt">[1]Sheet1!$B$32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18" l="1"/>
  <c r="L57" i="18"/>
  <c r="K57" i="18"/>
  <c r="J57" i="18"/>
  <c r="I57" i="18"/>
  <c r="H57" i="18"/>
  <c r="G57" i="18"/>
  <c r="F57" i="18"/>
  <c r="E57" i="18"/>
  <c r="D57" i="18"/>
  <c r="N32" i="12"/>
  <c r="N33" i="12" s="1"/>
  <c r="N14" i="12"/>
  <c r="O26" i="20"/>
  <c r="G1" i="65"/>
  <c r="M1" i="12"/>
  <c r="O6" i="18"/>
  <c r="M43" i="18"/>
  <c r="M39" i="18"/>
  <c r="M44" i="18" s="1"/>
  <c r="M22" i="18"/>
  <c r="M16" i="18"/>
  <c r="J44" i="65"/>
  <c r="K44" i="65"/>
  <c r="L44" i="65"/>
  <c r="M44" i="65"/>
  <c r="N44" i="65"/>
  <c r="O44" i="65"/>
  <c r="P44" i="65"/>
  <c r="Q44" i="65"/>
  <c r="R44" i="65"/>
  <c r="S44" i="65"/>
  <c r="T44" i="65"/>
  <c r="U44" i="65"/>
  <c r="V44" i="65"/>
  <c r="W44" i="65"/>
  <c r="X44" i="65"/>
  <c r="Y44" i="65"/>
  <c r="G44" i="65"/>
  <c r="O11" i="65"/>
  <c r="A2" i="65"/>
  <c r="C8" i="20"/>
  <c r="R8" i="20"/>
  <c r="Q8" i="20"/>
  <c r="R26" i="20"/>
  <c r="R18" i="20"/>
  <c r="R20" i="20" s="1"/>
  <c r="Q26" i="20"/>
  <c r="Q18" i="20"/>
  <c r="Q7" i="20"/>
  <c r="P6" i="18"/>
  <c r="O5" i="18"/>
  <c r="P43" i="18"/>
  <c r="P39" i="18"/>
  <c r="P22" i="18"/>
  <c r="P16" i="18"/>
  <c r="O43" i="18"/>
  <c r="O39" i="18"/>
  <c r="O44" i="18" s="1"/>
  <c r="O22" i="18"/>
  <c r="O16" i="18"/>
  <c r="Q32" i="12"/>
  <c r="Q42" i="12" s="1"/>
  <c r="P14" i="12"/>
  <c r="Q14" i="12"/>
  <c r="P32" i="12"/>
  <c r="P42" i="12" s="1"/>
  <c r="P36" i="12"/>
  <c r="P37" i="12" a="1"/>
  <c r="P37" i="12" s="1"/>
  <c r="P41" i="12"/>
  <c r="Q41" i="12"/>
  <c r="Q37" i="12" a="1"/>
  <c r="Q39" i="12" s="1"/>
  <c r="Q36" i="12"/>
  <c r="L16" i="18"/>
  <c r="L23" i="18" s="1"/>
  <c r="L22" i="18"/>
  <c r="J5" i="18"/>
  <c r="L43" i="18"/>
  <c r="L39" i="18"/>
  <c r="K43" i="18"/>
  <c r="K39" i="18"/>
  <c r="K22" i="18"/>
  <c r="K16" i="18"/>
  <c r="J43" i="18"/>
  <c r="J39" i="18"/>
  <c r="J44" i="18" s="1"/>
  <c r="J22" i="18"/>
  <c r="J16" i="18"/>
  <c r="I16" i="18"/>
  <c r="H16" i="18"/>
  <c r="G16" i="18"/>
  <c r="F16" i="18"/>
  <c r="E16" i="18"/>
  <c r="D16" i="18"/>
  <c r="G32" i="12"/>
  <c r="Q20" i="20" l="1"/>
  <c r="R28" i="20"/>
  <c r="R32" i="20" s="1"/>
  <c r="R34" i="20" s="1"/>
  <c r="N15" i="20"/>
  <c r="J23" i="18"/>
  <c r="L15" i="20" s="1"/>
  <c r="L44" i="18"/>
  <c r="O23" i="18"/>
  <c r="M23" i="18"/>
  <c r="O15" i="20" s="1"/>
  <c r="O18" i="20" s="1"/>
  <c r="O20" i="20" s="1"/>
  <c r="K23" i="18"/>
  <c r="M15" i="20" s="1"/>
  <c r="P23" i="18"/>
  <c r="K44" i="18"/>
  <c r="P44" i="18"/>
  <c r="Q33" i="12"/>
  <c r="P33" i="12"/>
  <c r="P39" i="12"/>
  <c r="Q37" i="12"/>
  <c r="D43" i="18"/>
  <c r="E39" i="18"/>
  <c r="F39" i="18"/>
  <c r="G39" i="18"/>
  <c r="H39" i="18"/>
  <c r="I39" i="18"/>
  <c r="D39" i="18"/>
  <c r="D44" i="18" s="1"/>
  <c r="Q28" i="20" l="1"/>
  <c r="Q32" i="20" s="1"/>
  <c r="Q34" i="20" s="1"/>
  <c r="O28" i="20"/>
  <c r="O32" i="20" s="1"/>
  <c r="O34" i="20" s="1"/>
  <c r="H7" i="20"/>
  <c r="J7" i="20"/>
  <c r="E14" i="12"/>
  <c r="H26" i="20"/>
  <c r="I26" i="20"/>
  <c r="F43" i="18"/>
  <c r="F22" i="18"/>
  <c r="G22" i="18"/>
  <c r="G23" i="18" s="1"/>
  <c r="G43" i="18"/>
  <c r="I15" i="20" l="1"/>
  <c r="I18" i="20" s="1"/>
  <c r="I20" i="20" s="1"/>
  <c r="F44" i="18"/>
  <c r="F23" i="18"/>
  <c r="G44" i="18"/>
  <c r="M32" i="12"/>
  <c r="L32" i="12"/>
  <c r="H36" i="12"/>
  <c r="I36" i="12"/>
  <c r="H37" i="12" a="1"/>
  <c r="H37" i="12" s="1"/>
  <c r="I37" i="12" a="1"/>
  <c r="I37" i="12" s="1"/>
  <c r="H32" i="12"/>
  <c r="H33" i="12" s="1"/>
  <c r="I32" i="12"/>
  <c r="I33" i="12" s="1"/>
  <c r="H14" i="12"/>
  <c r="I14" i="12"/>
  <c r="I43" i="18"/>
  <c r="I44" i="18" s="1"/>
  <c r="H43" i="18"/>
  <c r="I22" i="18"/>
  <c r="I23" i="18" s="1"/>
  <c r="K15" i="20" s="1"/>
  <c r="H22" i="18"/>
  <c r="H23" i="18" s="1"/>
  <c r="E22" i="18"/>
  <c r="E23" i="18" s="1"/>
  <c r="D22" i="18"/>
  <c r="D23" i="18" s="1"/>
  <c r="F15" i="20" s="1"/>
  <c r="F18" i="20" s="1"/>
  <c r="F20" i="20" s="1"/>
  <c r="E43" i="18"/>
  <c r="J14" i="12"/>
  <c r="I28" i="20" l="1"/>
  <c r="I32" i="20" s="1"/>
  <c r="I34" i="20" s="1"/>
  <c r="H15" i="20"/>
  <c r="H18" i="20" s="1"/>
  <c r="H20" i="20" s="1"/>
  <c r="E44" i="18"/>
  <c r="G15" i="20" s="1"/>
  <c r="H44" i="18"/>
  <c r="J15" i="20" s="1"/>
  <c r="I39" i="12"/>
  <c r="H39" i="12"/>
  <c r="H28" i="20" l="1"/>
  <c r="H32" i="20" s="1"/>
  <c r="H34" i="20" s="1"/>
  <c r="J37" i="12" a="1"/>
  <c r="G37" i="12" a="1"/>
  <c r="G37" i="12" s="1"/>
  <c r="G36" i="12"/>
  <c r="J37" i="12" l="1"/>
  <c r="J39" i="12"/>
  <c r="G39" i="12"/>
  <c r="M33" i="12" l="1"/>
  <c r="J36" i="12"/>
  <c r="J32" i="12"/>
  <c r="J33" i="12" s="1"/>
  <c r="M14" i="12"/>
  <c r="L14" i="12"/>
  <c r="K14" i="12"/>
  <c r="G14" i="12"/>
  <c r="F14" i="12"/>
  <c r="K32" i="12" l="1"/>
  <c r="K42" i="12" s="1"/>
  <c r="K33" i="12" l="1"/>
  <c r="N7" i="20"/>
  <c r="M41" i="12"/>
  <c r="L41" i="12"/>
  <c r="M7" i="20"/>
  <c r="L7" i="20"/>
  <c r="F7" i="20"/>
  <c r="K41" i="12"/>
  <c r="B2" i="18"/>
  <c r="B2" i="12"/>
  <c r="B2" i="20"/>
  <c r="K26" i="20" l="1"/>
  <c r="G33" i="12"/>
  <c r="M42" i="12"/>
  <c r="L33" i="12"/>
  <c r="L42" i="12"/>
  <c r="G26" i="20" l="1"/>
  <c r="J26" i="20"/>
  <c r="J18" i="20" l="1"/>
  <c r="M18" i="20"/>
  <c r="M20" i="20" s="1"/>
  <c r="F26" i="20"/>
  <c r="G18" i="20"/>
  <c r="L18" i="20"/>
  <c r="L20" i="20" s="1"/>
  <c r="L26" i="20"/>
  <c r="M26" i="20"/>
  <c r="G20" i="20" l="1"/>
  <c r="J20" i="20"/>
  <c r="K18" i="20"/>
  <c r="N18" i="20"/>
  <c r="N20" i="20" s="1"/>
  <c r="N26" i="20"/>
  <c r="M28" i="20"/>
  <c r="M32" i="20" s="1"/>
  <c r="M34" i="20" s="1"/>
  <c r="J28" i="20" l="1"/>
  <c r="J32" i="20" s="1"/>
  <c r="J34" i="20" s="1"/>
  <c r="G28" i="20"/>
  <c r="G32" i="20" s="1"/>
  <c r="G34" i="20" s="1"/>
  <c r="K20" i="20"/>
  <c r="N28" i="20"/>
  <c r="N32" i="20" s="1"/>
  <c r="N34" i="20" s="1"/>
  <c r="F28" i="20"/>
  <c r="F32" i="20" s="1"/>
  <c r="F34" i="20" s="1"/>
  <c r="L28" i="20"/>
  <c r="L32" i="20" s="1"/>
  <c r="L34" i="20" s="1"/>
  <c r="K34" i="20" l="1"/>
  <c r="K28" i="20"/>
  <c r="K32"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<sst xmlns="http://schemas.openxmlformats.org/spreadsheetml/2006/main" count="337" uniqueCount="249">
  <si>
    <t>General Proposer Information</t>
  </si>
  <si>
    <t>RecycleSmart Alt Services</t>
  </si>
  <si>
    <t xml:space="preserve">Proposer Name: </t>
  </si>
  <si>
    <t>Note to proposer:  Input data in yellow shaded areas only.</t>
  </si>
  <si>
    <t>A. Primary Contact Information</t>
  </si>
  <si>
    <t>1.</t>
  </si>
  <si>
    <t>Name</t>
  </si>
  <si>
    <t>2.</t>
  </si>
  <si>
    <t>Title</t>
  </si>
  <si>
    <t>3.</t>
  </si>
  <si>
    <t>Phone</t>
  </si>
  <si>
    <t>4.</t>
  </si>
  <si>
    <t>Fax</t>
  </si>
  <si>
    <t>5.</t>
  </si>
  <si>
    <t>E-mail</t>
  </si>
  <si>
    <t>B. New Facility (IF Applicable)</t>
  </si>
  <si>
    <t>Name of facility</t>
  </si>
  <si>
    <t>Owner's name</t>
  </si>
  <si>
    <t>Operator's name</t>
  </si>
  <si>
    <t>Address of facility</t>
  </si>
  <si>
    <t>Hauling method (e.g. direct haul, transfer haul, Pod haul)</t>
  </si>
  <si>
    <t>6.</t>
  </si>
  <si>
    <t>Name and address of transfer location (if applicable)</t>
  </si>
  <si>
    <t>* Insert Rows as Needed to Reflect Additional Facility and/or Subcontractor Information.</t>
  </si>
  <si>
    <t>Operating Statistics</t>
  </si>
  <si>
    <t xml:space="preserve"> </t>
  </si>
  <si>
    <t xml:space="preserve">Note to proposer:  Input data in yellow shaded areas only. Refer to Footnotes at the bottom of this form for additional information on each Alternative service. </t>
  </si>
  <si>
    <t>Mandatory Alternative Service Proposals</t>
  </si>
  <si>
    <t>Optional Service Proposals</t>
  </si>
  <si>
    <t>Containers</t>
  </si>
  <si>
    <t xml:space="preserve">Recyclable Materials </t>
  </si>
  <si>
    <t>Organic Materials</t>
  </si>
  <si>
    <t>HHW</t>
  </si>
  <si>
    <t>Public Litter Containers</t>
  </si>
  <si>
    <t>SB 1383 Route Audits</t>
  </si>
  <si>
    <t>Vehicles</t>
  </si>
  <si>
    <t>Proposers may replicate and fill out additional columns for multiple cost-savings proposals</t>
  </si>
  <si>
    <t>REPORT FOR RY 1 (12-MONTH PERIOD ENDING FEB. 29, 2028) IN 2025 DOLLARS</t>
  </si>
  <si>
    <r>
      <t>Alt 1: 
Re-label Carts</t>
    </r>
    <r>
      <rPr>
        <vertAlign val="superscript"/>
        <sz val="11"/>
        <rFont val="Calibri"/>
        <family val="2"/>
        <scheme val="minor"/>
      </rPr>
      <t>1</t>
    </r>
  </si>
  <si>
    <r>
      <t>Alt 2: 
Replace Carts</t>
    </r>
    <r>
      <rPr>
        <vertAlign val="superscript"/>
        <sz val="11"/>
        <rFont val="Calibri"/>
        <family val="2"/>
        <scheme val="minor"/>
      </rPr>
      <t>2</t>
    </r>
  </si>
  <si>
    <r>
      <t>Alt 3: 
2nd Recycling Cart</t>
    </r>
    <r>
      <rPr>
        <vertAlign val="superscript"/>
        <sz val="11"/>
        <rFont val="Calibri"/>
        <family val="2"/>
        <scheme val="minor"/>
      </rPr>
      <t>3</t>
    </r>
  </si>
  <si>
    <r>
      <t>Alt 4: Unlimited Recycling &amp; Overages</t>
    </r>
    <r>
      <rPr>
        <vertAlign val="superscript"/>
        <sz val="11"/>
        <rFont val="Calibri"/>
        <family val="2"/>
        <scheme val="minor"/>
      </rPr>
      <t>4</t>
    </r>
  </si>
  <si>
    <r>
      <t>Alt 5: 
2nd Organics Cart</t>
    </r>
    <r>
      <rPr>
        <vertAlign val="superscript"/>
        <sz val="11"/>
        <rFont val="Calibri"/>
        <family val="2"/>
        <scheme val="minor"/>
      </rPr>
      <t>5</t>
    </r>
  </si>
  <si>
    <r>
      <t>Alt 6: Unlimited Organics Recycling</t>
    </r>
    <r>
      <rPr>
        <vertAlign val="superscript"/>
        <sz val="11"/>
        <rFont val="Calibri"/>
        <family val="2"/>
        <scheme val="minor"/>
      </rPr>
      <t>6</t>
    </r>
  </si>
  <si>
    <r>
      <t>Alt 7: 
MFD Battery Collection</t>
    </r>
    <r>
      <rPr>
        <vertAlign val="superscript"/>
        <sz val="11"/>
        <rFont val="Calibri"/>
        <family val="2"/>
        <scheme val="minor"/>
      </rPr>
      <t>7</t>
    </r>
  </si>
  <si>
    <r>
      <t>Alt 8: Weekend Collection</t>
    </r>
    <r>
      <rPr>
        <vertAlign val="superscript"/>
        <sz val="11"/>
        <rFont val="Calibri"/>
        <family val="2"/>
        <scheme val="minor"/>
      </rPr>
      <t>8</t>
    </r>
  </si>
  <si>
    <r>
      <t>Alt 9: 
SB 1383 Route Audits</t>
    </r>
    <r>
      <rPr>
        <vertAlign val="superscript"/>
        <sz val="11"/>
        <rFont val="Calibri"/>
        <family val="2"/>
        <scheme val="minor"/>
      </rPr>
      <t>9</t>
    </r>
  </si>
  <si>
    <r>
      <t>Alt 10:
Used Vehicles (Optional) + ZEVs (Required)</t>
    </r>
    <r>
      <rPr>
        <vertAlign val="superscript"/>
        <sz val="11"/>
        <rFont val="Calibri"/>
        <family val="2"/>
        <scheme val="minor"/>
      </rPr>
      <t>10</t>
    </r>
  </si>
  <si>
    <t>Alt 11: [Proposer Specify]</t>
  </si>
  <si>
    <t>Alt 12: [Proposer Specify]</t>
  </si>
  <si>
    <t>Account/Container Information</t>
  </si>
  <si>
    <t>Count of Accounts/Containers</t>
  </si>
  <si>
    <t>Labor Information</t>
  </si>
  <si>
    <t># of regular route personnel</t>
  </si>
  <si>
    <t>Labor hours/day/person</t>
  </si>
  <si>
    <t>Total labor hours/year</t>
  </si>
  <si>
    <t>Route Information</t>
  </si>
  <si>
    <t># of routes</t>
  </si>
  <si>
    <t>Weekday</t>
  </si>
  <si>
    <t>Saturday</t>
  </si>
  <si>
    <t>Sunday</t>
  </si>
  <si>
    <t># of persons per route</t>
  </si>
  <si>
    <t># of route hours per day (Truck Hours)</t>
  </si>
  <si>
    <t># of route hours per year (Truck Hours)</t>
  </si>
  <si>
    <t>Total Route Hours per Year (all routes)</t>
  </si>
  <si>
    <t># of FTE routes</t>
  </si>
  <si>
    <t>Total # of cart setouts per day for all routes</t>
  </si>
  <si>
    <t>Additional Container Set-outs (Beyond First)</t>
  </si>
  <si>
    <t># of cart setouts/day/FTE route</t>
  </si>
  <si>
    <t># of cart setouts per week for all routes</t>
  </si>
  <si>
    <t># of household drive-bys per wk for all routes</t>
  </si>
  <si>
    <t>Set out rate (%)</t>
  </si>
  <si>
    <t># of lifts or pulls per week for all routes</t>
  </si>
  <si>
    <t># of lifts or pulls per year for all routes</t>
  </si>
  <si>
    <t># of lifts or pulls per route hour</t>
  </si>
  <si>
    <t>Tonnage Information (Additional Tonnage Above Base Services)</t>
  </si>
  <si>
    <t>Recyclable Materials Collected</t>
  </si>
  <si>
    <t>Organic Materials Collected</t>
  </si>
  <si>
    <r>
      <rPr>
        <vertAlign val="superscript"/>
        <sz val="12"/>
        <color rgb="FF0070C0"/>
        <rFont val="Calibri"/>
        <family val="2"/>
        <scheme val="minor"/>
      </rPr>
      <t>1</t>
    </r>
    <r>
      <rPr>
        <sz val="12"/>
        <color rgb="FF0070C0"/>
        <rFont val="Calibri"/>
        <family val="2"/>
        <scheme val="minor"/>
      </rPr>
      <t xml:space="preserve"> Contractor to re-label all existing carts (lids and slides) by the end of rate year 1.</t>
    </r>
  </si>
  <si>
    <r>
      <rPr>
        <vertAlign val="superscript"/>
        <sz val="12"/>
        <color rgb="FF0070C0"/>
        <rFont val="Calibri"/>
        <family val="2"/>
        <scheme val="minor"/>
      </rPr>
      <t>2</t>
    </r>
    <r>
      <rPr>
        <sz val="12"/>
        <color rgb="FF0070C0"/>
        <rFont val="Calibri"/>
        <family val="2"/>
        <scheme val="minor"/>
      </rPr>
      <t xml:space="preserve"> Contractor to replace all existing carts by the end of rate year 1. At each service location the new carts must be delivered at the same time that the old carts are removed. </t>
    </r>
  </si>
  <si>
    <r>
      <rPr>
        <vertAlign val="superscript"/>
        <sz val="12"/>
        <color rgb="FF0070C0"/>
        <rFont val="Calibri"/>
        <family val="2"/>
        <scheme val="minor"/>
      </rPr>
      <t>3</t>
    </r>
    <r>
      <rPr>
        <sz val="12"/>
        <color rgb="FF0070C0"/>
        <rFont val="Calibri"/>
        <family val="2"/>
        <scheme val="minor"/>
      </rPr>
      <t xml:space="preserve"> SFD customers may receive a second recycling cart at no additional charge upon request. </t>
    </r>
  </si>
  <si>
    <r>
      <rPr>
        <vertAlign val="superscript"/>
        <sz val="12"/>
        <color rgb="FF0070C0"/>
        <rFont val="Calibri"/>
        <family val="2"/>
        <scheme val="minor"/>
      </rPr>
      <t>4</t>
    </r>
    <r>
      <rPr>
        <sz val="12"/>
        <color rgb="FF0070C0"/>
        <rFont val="Calibri"/>
        <family val="2"/>
        <scheme val="minor"/>
      </rPr>
      <t xml:space="preserve"> SFD customers may set out recyclables overages on their regular weekly collection day next to their full blue carts in paper bags, cardboard boxes, or resident-provided containers. Extra cardboard boxes that do not fit in the cart are to be flattened. SFD customers do not need to notify contractor regarding overages. SFD recyclables overages collected at no additional charge. SFD customers may receive a second recycling cart at no additional charge upon request. Replaces On-Call 4x/year extra recyclables/organics collection. </t>
    </r>
  </si>
  <si>
    <r>
      <rPr>
        <vertAlign val="superscript"/>
        <sz val="12"/>
        <color rgb="FF0070C0"/>
        <rFont val="Calibri"/>
        <family val="2"/>
        <scheme val="minor"/>
      </rPr>
      <t>5</t>
    </r>
    <r>
      <rPr>
        <sz val="12"/>
        <color rgb="FF0070C0"/>
        <rFont val="Calibri"/>
        <family val="2"/>
        <scheme val="minor"/>
      </rPr>
      <t xml:space="preserve"> SFD customers may receive a second organics cart at no additional charge upon request</t>
    </r>
  </si>
  <si>
    <r>
      <rPr>
        <vertAlign val="superscript"/>
        <sz val="12"/>
        <color rgb="FF0070C0"/>
        <rFont val="Calibri"/>
        <family val="2"/>
        <scheme val="minor"/>
      </rPr>
      <t>6</t>
    </r>
    <r>
      <rPr>
        <sz val="12"/>
        <color rgb="FF0070C0"/>
        <rFont val="Calibri"/>
        <family val="2"/>
        <scheme val="minor"/>
      </rPr>
      <t xml:space="preserve"> SFD customers may set out organics overages on their regular weekly collection day next to their full green carts in paper bags or resident- provided containers.  Branches must be bundled and tied. SFD Customers do not need to notify contractor regarding overages.  SFD organics overages collected at no additional charge. SFD customers may receive a second organics cart at no additional charge upon request. Replaces On-Call 4x/year extra recyclables/organics collection. </t>
    </r>
  </si>
  <si>
    <r>
      <rPr>
        <vertAlign val="superscript"/>
        <sz val="12"/>
        <color rgb="FF0070C0"/>
        <rFont val="Calibri"/>
        <family val="2"/>
        <scheme val="minor"/>
      </rPr>
      <t>7</t>
    </r>
    <r>
      <rPr>
        <sz val="12"/>
        <color rgb="FF0070C0"/>
        <rFont val="Calibri"/>
        <family val="2"/>
        <scheme val="minor"/>
      </rPr>
      <t xml:space="preserve"> Household battery collection bucket to be placed in the property management office or other agreed upon on-site location for household battery collection at MFDs with 16 units or more. </t>
    </r>
  </si>
  <si>
    <r>
      <rPr>
        <vertAlign val="superscript"/>
        <sz val="12"/>
        <color rgb="FF0070C0"/>
        <rFont val="Calibri"/>
        <family val="2"/>
        <scheme val="minor"/>
      </rPr>
      <t>8</t>
    </r>
    <r>
      <rPr>
        <sz val="12"/>
        <color rgb="FF0070C0"/>
        <rFont val="Calibri"/>
        <family val="2"/>
        <scheme val="minor"/>
      </rPr>
      <t xml:space="preserve"> Contractor to empty public litter containers on weekends in downtown areas.</t>
    </r>
  </si>
  <si>
    <r>
      <rPr>
        <vertAlign val="superscript"/>
        <sz val="12"/>
        <color rgb="FF0070C0"/>
        <rFont val="Calibri"/>
        <family val="2"/>
        <scheme val="minor"/>
      </rPr>
      <t>9</t>
    </r>
    <r>
      <rPr>
        <sz val="12"/>
        <color rgb="FF0070C0"/>
        <rFont val="Calibri"/>
        <family val="2"/>
        <scheme val="minor"/>
      </rPr>
      <t xml:space="preserve"> Audits to be performed by Contractor. Each (5-day) route must be audited at least once per year. Audited routes must be proportional by member agency.</t>
    </r>
  </si>
  <si>
    <r>
      <rPr>
        <vertAlign val="superscript"/>
        <sz val="12"/>
        <color rgb="FF0070C0"/>
        <rFont val="Calibri"/>
        <family val="2"/>
        <scheme val="minor"/>
      </rPr>
      <t>10</t>
    </r>
    <r>
      <rPr>
        <sz val="12"/>
        <color rgb="FF0070C0"/>
        <rFont val="Calibri"/>
        <family val="2"/>
        <scheme val="minor"/>
      </rPr>
      <t xml:space="preserve"> Contractor may utlilize used vehicles. Used vehicles must be Model Year 2022 or newer. ZEV Infrastructure/Site Improvements (excluding per vehicle costs) should be included in Form 4 and all per vehicle ZEV charging/fueling infrastructure should be included in Form 4a.</t>
    </r>
  </si>
  <si>
    <t>Notes for Form 2:</t>
  </si>
  <si>
    <r>
      <t xml:space="preserve">Line 1 </t>
    </r>
    <r>
      <rPr>
        <sz val="12"/>
        <rFont val="Calibri"/>
        <family val="2"/>
      </rPr>
      <t>- Should equal the number of customer serviced on a weekly basis</t>
    </r>
  </si>
  <si>
    <r>
      <t>Line 2</t>
    </r>
    <r>
      <rPr>
        <sz val="12"/>
        <rFont val="Calibri"/>
        <family val="2"/>
      </rPr>
      <t xml:space="preserve"> - Data to be input by proposer.  Data should reflect the assumptions used for the basis of the costs proposed in Forms 6A - 6D.</t>
    </r>
  </si>
  <si>
    <r>
      <t xml:space="preserve">Line 3 - </t>
    </r>
    <r>
      <rPr>
        <sz val="12"/>
        <rFont val="Calibri"/>
        <family val="2"/>
      </rPr>
      <t>Identify number of hours per day each regular route employee will work each day (including breaks, pre- and post-route checks, etc., excludes casual/pool personnel).</t>
    </r>
  </si>
  <si>
    <r>
      <t xml:space="preserve">Line 4 - </t>
    </r>
    <r>
      <rPr>
        <sz val="12"/>
        <rFont val="Calibri"/>
        <family val="2"/>
      </rPr>
      <t>Should equal Line 2 * Line 3 * 260 days. Total should tie to total payroll hours.</t>
    </r>
  </si>
  <si>
    <r>
      <t>Lines 5, 6, and 7</t>
    </r>
    <r>
      <rPr>
        <sz val="12"/>
        <rFont val="Calibri"/>
        <family val="2"/>
      </rPr>
      <t xml:space="preserve"> - Information is to be reported for collection routes only and does not include any support (e.g., container delivery routes, cleanup routes, missed pickup routes etc.)</t>
    </r>
  </si>
  <si>
    <r>
      <t xml:space="preserve">Line 8, 9, and 10 </t>
    </r>
    <r>
      <rPr>
        <sz val="12"/>
        <rFont val="Calibri"/>
        <family val="2"/>
      </rPr>
      <t>- Data to be input by proposer.  Data should reflect the assumptions used for the basis of the costs proposed in Forms 6A - 6D.</t>
    </r>
  </si>
  <si>
    <r>
      <t xml:space="preserve">Lines 11, 12, and 13 - </t>
    </r>
    <r>
      <rPr>
        <sz val="12"/>
        <rFont val="Calibri"/>
        <family val="2"/>
      </rPr>
      <t>Identify number of hours per day each route will take to complete (including collection time and hauling time to transfer station, landfill, or processing site).</t>
    </r>
  </si>
  <si>
    <r>
      <t>Line 14</t>
    </r>
    <r>
      <rPr>
        <sz val="12"/>
        <rFont val="Calibri"/>
        <family val="2"/>
      </rPr>
      <t xml:space="preserve"> - Should equal Line 5 * Line 11* 260 days</t>
    </r>
  </si>
  <si>
    <r>
      <t>Line 15</t>
    </r>
    <r>
      <rPr>
        <sz val="12"/>
        <rFont val="Calibri"/>
        <family val="2"/>
      </rPr>
      <t xml:space="preserve"> - Should equal Line 6 * Line 12 * 52 weeks</t>
    </r>
  </si>
  <si>
    <r>
      <t>Line 16</t>
    </r>
    <r>
      <rPr>
        <sz val="12"/>
        <rFont val="Calibri"/>
        <family val="2"/>
      </rPr>
      <t xml:space="preserve"> - Should equal Line 7 * Line 13 * 52 weeks</t>
    </r>
  </si>
  <si>
    <r>
      <t>Line 17</t>
    </r>
    <r>
      <rPr>
        <sz val="12"/>
        <rFont val="Calibri"/>
        <family val="2"/>
      </rPr>
      <t xml:space="preserve"> - Should equal Line 14 + Line 15 + Line 16</t>
    </r>
  </si>
  <si>
    <r>
      <t>Line 18</t>
    </r>
    <r>
      <rPr>
        <sz val="12"/>
        <rFont val="Calibri"/>
        <family val="2"/>
      </rPr>
      <t xml:space="preserve"> - Should equal Line 17 / 2,080 hours</t>
    </r>
  </si>
  <si>
    <r>
      <t xml:space="preserve">Line 19 </t>
    </r>
    <r>
      <rPr>
        <sz val="12"/>
        <rFont val="Calibri"/>
        <family val="2"/>
      </rPr>
      <t>- Data to be input by proposer.  Data should reflect the number of base carts set out.</t>
    </r>
  </si>
  <si>
    <r>
      <t xml:space="preserve">Line 20 </t>
    </r>
    <r>
      <rPr>
        <sz val="12"/>
        <rFont val="Calibri"/>
        <family val="2"/>
      </rPr>
      <t>-</t>
    </r>
    <r>
      <rPr>
        <b/>
        <sz val="12"/>
        <rFont val="Calibri"/>
        <family val="2"/>
        <scheme val="minor"/>
      </rPr>
      <t xml:space="preserve"> </t>
    </r>
    <r>
      <rPr>
        <sz val="12"/>
        <rFont val="Calibri"/>
        <family val="2"/>
        <scheme val="minor"/>
      </rPr>
      <t>Should equal the number of carts set out beyond the 1st.</t>
    </r>
    <r>
      <rPr>
        <b/>
        <sz val="12"/>
        <rFont val="Calibri"/>
        <family val="2"/>
        <scheme val="minor"/>
      </rPr>
      <t xml:space="preserve"> </t>
    </r>
  </si>
  <si>
    <r>
      <t>Line 21</t>
    </r>
    <r>
      <rPr>
        <sz val="12"/>
        <rFont val="Calibri"/>
        <family val="2"/>
      </rPr>
      <t xml:space="preserve"> - Should equal Line 19 / Line 18</t>
    </r>
  </si>
  <si>
    <r>
      <t>Line 22</t>
    </r>
    <r>
      <rPr>
        <sz val="12"/>
        <rFont val="Calibri"/>
        <family val="2"/>
      </rPr>
      <t xml:space="preserve"> - Should equal Line 19 and Line 20 * 5 days</t>
    </r>
  </si>
  <si>
    <r>
      <t>Line 23</t>
    </r>
    <r>
      <rPr>
        <sz val="12"/>
        <rFont val="Calibri"/>
        <family val="2"/>
      </rPr>
      <t xml:space="preserve"> - Data to be input by proposer.  Data should reflect the assumptions used for the basis of the costs proposed in Form 6A.</t>
    </r>
    <r>
      <rPr>
        <b/>
        <sz val="12"/>
        <rFont val="Calibri"/>
        <family val="2"/>
        <scheme val="minor"/>
      </rPr>
      <t xml:space="preserve"> </t>
    </r>
    <r>
      <rPr>
        <sz val="12"/>
        <rFont val="Calibri"/>
        <family val="2"/>
        <scheme val="minor"/>
      </rPr>
      <t xml:space="preserve"> "Household drive-bys" includes all carts on the route, whether or not they were set out.</t>
    </r>
  </si>
  <si>
    <r>
      <t xml:space="preserve">Line 24 - </t>
    </r>
    <r>
      <rPr>
        <sz val="12"/>
        <rFont val="Calibri"/>
        <family val="2"/>
      </rPr>
      <t>Should equal Line 22 / Line 23</t>
    </r>
    <r>
      <rPr>
        <b/>
        <sz val="12"/>
        <rFont val="Calibri"/>
        <family val="2"/>
        <scheme val="minor"/>
      </rPr>
      <t xml:space="preserve"> **For MFD Battery Collection: Proposer to indicate participation rate</t>
    </r>
  </si>
  <si>
    <r>
      <t>Line 25</t>
    </r>
    <r>
      <rPr>
        <sz val="12"/>
        <rFont val="Calibri"/>
        <family val="2"/>
      </rPr>
      <t xml:space="preserve"> - Data to be input by proposer.  Data should reflect the assumptions used for the basis of the costs proposed in Forms 6B - 6D.</t>
    </r>
  </si>
  <si>
    <r>
      <t>Line 26</t>
    </r>
    <r>
      <rPr>
        <sz val="12"/>
        <rFont val="Calibri"/>
        <family val="2"/>
      </rPr>
      <t xml:space="preserve"> - Data to be input by proposer and should equal Line 24 * 52 weeks.  Data should reflect the assumptions used for the basis of the costs proposed in Forms 6B - 6D.</t>
    </r>
  </si>
  <si>
    <r>
      <t xml:space="preserve">Line 27 - </t>
    </r>
    <r>
      <rPr>
        <sz val="12"/>
        <rFont val="Calibri"/>
        <family val="2"/>
      </rPr>
      <t>Should equal Line 25/ Line 17</t>
    </r>
  </si>
  <si>
    <r>
      <t xml:space="preserve">Line 28 - </t>
    </r>
    <r>
      <rPr>
        <sz val="12"/>
        <rFont val="Calibri"/>
        <family val="2"/>
      </rPr>
      <t xml:space="preserve">Data to be input by proposer. Data should reflect assumptions used for the basis of costs proposed in Form 5 for </t>
    </r>
    <r>
      <rPr>
        <u/>
        <sz val="12"/>
        <rFont val="Calibri"/>
        <family val="2"/>
      </rPr>
      <t>incremental tonnage above base services for recyclable materials.</t>
    </r>
  </si>
  <si>
    <r>
      <t xml:space="preserve">Line 29 - </t>
    </r>
    <r>
      <rPr>
        <sz val="12"/>
        <rFont val="Calibri"/>
        <family val="2"/>
      </rPr>
      <t xml:space="preserve">Data to be input by proposer. Data should reflect assumptions used for the basis of costs proposed in Form 5 for </t>
    </r>
    <r>
      <rPr>
        <u/>
        <sz val="12"/>
        <rFont val="Calibri"/>
        <family val="2"/>
      </rPr>
      <t xml:space="preserve">incremental tonnage above base services for organic materials. </t>
    </r>
  </si>
  <si>
    <t>Pulls = pull and return etc.</t>
  </si>
  <si>
    <t>Full Time Equivalent (FTE) = 40 hours per week, 2,080 hours per year</t>
  </si>
  <si>
    <t>Capital Requirements</t>
  </si>
  <si>
    <r>
      <t xml:space="preserve">Note to Proposer: Include </t>
    </r>
    <r>
      <rPr>
        <b/>
        <u/>
        <sz val="11"/>
        <color theme="1"/>
        <rFont val="Calibri"/>
        <family val="2"/>
      </rPr>
      <t xml:space="preserve">only the incremental/decremental capital required above the base services. </t>
    </r>
  </si>
  <si>
    <t>Quantity</t>
  </si>
  <si>
    <t>Public Litter</t>
  </si>
  <si>
    <t>Route Audits</t>
  </si>
  <si>
    <t>Zero Emissions Vehicles (ZEV's)</t>
  </si>
  <si>
    <t>Alt 1: 
Re-label Carts</t>
  </si>
  <si>
    <t>Alt 2:
 Replace Carts</t>
  </si>
  <si>
    <t>Alt 3: 
2nd Recycling Cart</t>
  </si>
  <si>
    <t>Alt 4: 
Unlimited Recycling</t>
  </si>
  <si>
    <t>Alt 5: 
2nd Organics Cart</t>
  </si>
  <si>
    <t>Alt 6: 
Unlimited Organics Recycling</t>
  </si>
  <si>
    <t>Alt 7: 
MFD Battery Collection</t>
  </si>
  <si>
    <t>Alt 8: Weekend Collection</t>
  </si>
  <si>
    <t>Alt 9: 
SB 1383 Route Audits</t>
  </si>
  <si>
    <t xml:space="preserve">Alt 10:
Used Vehicles (Optional) + ZEVs (Required) </t>
  </si>
  <si>
    <t>Additional Vehicles Above Base Services</t>
  </si>
  <si>
    <t>Total  Incremental/Decremental Vehicle Cost - RY 1 (in 2025 Dollars)</t>
  </si>
  <si>
    <t>Collection Vehicles</t>
  </si>
  <si>
    <t>Side Load/Rear Load Solid Waste</t>
  </si>
  <si>
    <t>Side Load/Rear Load Recyclable Materials</t>
  </si>
  <si>
    <t>Side Load/Rear Load Organic Materials</t>
  </si>
  <si>
    <t>Side Load/Rear Load Commercial Food Scraps</t>
  </si>
  <si>
    <t>Burro Solid Waste</t>
  </si>
  <si>
    <t>Burro Recyclable Materials</t>
  </si>
  <si>
    <t>Burro Organic Materials</t>
  </si>
  <si>
    <t>Subtotal</t>
  </si>
  <si>
    <t>Other Vehicles</t>
  </si>
  <si>
    <t>Pickup Trucks</t>
  </si>
  <si>
    <t>Container Distribution</t>
  </si>
  <si>
    <t>Mobile Service Truck</t>
  </si>
  <si>
    <t>Other (specify): __________________</t>
  </si>
  <si>
    <t>Total Incremental Vehicle Cost</t>
  </si>
  <si>
    <t>Additional Containers Above Base Services</t>
  </si>
  <si>
    <t>Total  Incremental/Decremental Cost Over Contract Term - 15 Years (in 2025 dollars)</t>
  </si>
  <si>
    <t>Carts</t>
  </si>
  <si>
    <t>Solid Waste 20-gallon</t>
  </si>
  <si>
    <t>Solid Waste 32-gallon</t>
  </si>
  <si>
    <t>Solid Waste 64-gallon</t>
  </si>
  <si>
    <t>Solid Waste 96-gallon</t>
  </si>
  <si>
    <t>Recyclable Material 32-gallon</t>
  </si>
  <si>
    <t>Recyclable Material 64-gallon</t>
  </si>
  <si>
    <t>Recyclable Material 96-gallon</t>
  </si>
  <si>
    <t>Organic Materials 20-gallon</t>
  </si>
  <si>
    <t>Organic Materials 32-gallon</t>
  </si>
  <si>
    <t>Organic Materials 64-gallon</t>
  </si>
  <si>
    <t>Organic Materials 96-gallon</t>
  </si>
  <si>
    <t>Commercial Food Scraps 32-gallon carts</t>
  </si>
  <si>
    <t>Commercial Food Scraps 64-gallon carts</t>
  </si>
  <si>
    <t xml:space="preserve">Other (specify): </t>
  </si>
  <si>
    <t>Other (specify):</t>
  </si>
  <si>
    <t>Total Incremental Container Cost</t>
  </si>
  <si>
    <t>Other Capital Costs Above Base Services</t>
  </si>
  <si>
    <r>
      <t>ZEV Infrastructure/Site Improvements (excluding per vehicle costs)</t>
    </r>
    <r>
      <rPr>
        <vertAlign val="superscript"/>
        <sz val="10"/>
        <rFont val="Calibri"/>
        <family val="2"/>
        <scheme val="minor"/>
      </rPr>
      <t>1</t>
    </r>
  </si>
  <si>
    <t>[Proposer input here]</t>
  </si>
  <si>
    <t>Total Incremental Other Cost</t>
  </si>
  <si>
    <r>
      <rPr>
        <vertAlign val="superscript"/>
        <sz val="10"/>
        <rFont val="Calibri"/>
        <family val="2"/>
        <scheme val="minor"/>
      </rPr>
      <t xml:space="preserve">1 </t>
    </r>
    <r>
      <rPr>
        <sz val="10"/>
        <rFont val="Calibri"/>
        <family val="2"/>
        <scheme val="minor"/>
      </rPr>
      <t>All per vehicle ZEV charging/fueling infrastructure should be included in Form 4a.</t>
    </r>
  </si>
  <si>
    <t>Collection Cost Proposal</t>
  </si>
  <si>
    <t>Note to proposer:  Input data in yellow shaded areas only in 2025 dollars. Trucks amortized over 10 years. Used trucks must be Model Year 2022 or newer, and will be amortized over the period of time truck will be in service. 
ZEV Charging / Fueling Infrastructure (e.g. an EV charging station) should be included during the year(s) in which the Infrastructure is estimated to be installed.</t>
  </si>
  <si>
    <t>RY 1</t>
  </si>
  <si>
    <t>RY 2</t>
  </si>
  <si>
    <t>RY 3</t>
  </si>
  <si>
    <t>RY 4</t>
  </si>
  <si>
    <t>RY 5</t>
  </si>
  <si>
    <t>RY 6</t>
  </si>
  <si>
    <t>RY 7</t>
  </si>
  <si>
    <t>RY 8</t>
  </si>
  <si>
    <t>RY 9</t>
  </si>
  <si>
    <t>RY 10</t>
  </si>
  <si>
    <t>RY 11</t>
  </si>
  <si>
    <t>RY 12</t>
  </si>
  <si>
    <t>RY 13</t>
  </si>
  <si>
    <t>RY 14</t>
  </si>
  <si>
    <t>RY 15</t>
  </si>
  <si>
    <t>Planned</t>
  </si>
  <si>
    <t>Date</t>
  </si>
  <si>
    <t>Veh</t>
  </si>
  <si>
    <t xml:space="preserve">Model </t>
  </si>
  <si>
    <t>Description: Include Make, Truck Type, Fuel Type, Engine Year, Truck Capacity, and Gross Vehicle Weight Rating</t>
  </si>
  <si>
    <t>Date in Service at RecycleSmart</t>
  </si>
  <si>
    <t>Planned Retirement</t>
  </si>
  <si>
    <t>Accum Depr</t>
  </si>
  <si>
    <t>Depr Exp</t>
  </si>
  <si>
    <t>Order Date</t>
  </si>
  <si>
    <t>Receipt Date</t>
  </si>
  <si>
    <t>Acq</t>
  </si>
  <si>
    <t>#</t>
  </si>
  <si>
    <t>Year</t>
  </si>
  <si>
    <t>Cost</t>
  </si>
  <si>
    <t>As of Start of Contract</t>
  </si>
  <si>
    <t>27/28</t>
  </si>
  <si>
    <t>ROUTE VEHICLES</t>
  </si>
  <si>
    <t>N/A</t>
  </si>
  <si>
    <t>Example Vehicle - Autocar Expeditor Rear Loader, CNG, EY 2014, 10 CY, GVWR 49,500</t>
  </si>
  <si>
    <t>20XX</t>
  </si>
  <si>
    <t>Example Vehicle - ZEV</t>
  </si>
  <si>
    <t xml:space="preserve">ZEV Charging / Fueling Infrastructure </t>
  </si>
  <si>
    <t>Route Vehicles Total</t>
  </si>
  <si>
    <t>Summary of Proposed Costs</t>
  </si>
  <si>
    <t>Note to proposer:  Only input data for alternative service costs on this Form 5. No data input required for base services.</t>
  </si>
  <si>
    <r>
      <t>Alt 2: Replace Carts</t>
    </r>
    <r>
      <rPr>
        <vertAlign val="superscript"/>
        <sz val="11"/>
        <rFont val="Calibri"/>
        <family val="2"/>
        <scheme val="minor"/>
      </rPr>
      <t>2</t>
    </r>
  </si>
  <si>
    <r>
      <t>Alt 3: 2nd Recycling Cart</t>
    </r>
    <r>
      <rPr>
        <vertAlign val="superscript"/>
        <sz val="11"/>
        <rFont val="Calibri"/>
        <family val="2"/>
        <scheme val="minor"/>
      </rPr>
      <t>3</t>
    </r>
  </si>
  <si>
    <r>
      <t>Alt 6: Organics Recycling</t>
    </r>
    <r>
      <rPr>
        <vertAlign val="superscript"/>
        <sz val="11"/>
        <rFont val="Calibri"/>
        <family val="2"/>
        <scheme val="minor"/>
      </rPr>
      <t>6</t>
    </r>
  </si>
  <si>
    <r>
      <t>Alt 7: MFD Battery Collection</t>
    </r>
    <r>
      <rPr>
        <vertAlign val="superscript"/>
        <sz val="11"/>
        <rFont val="Calibri"/>
        <family val="2"/>
        <scheme val="minor"/>
      </rPr>
      <t>7</t>
    </r>
  </si>
  <si>
    <r>
      <t>Alt 9: SB 1383 Route Audits</t>
    </r>
    <r>
      <rPr>
        <vertAlign val="superscript"/>
        <sz val="11"/>
        <rFont val="Calibri"/>
        <family val="2"/>
        <scheme val="minor"/>
      </rPr>
      <t>9</t>
    </r>
  </si>
  <si>
    <t>Cost of Operations</t>
  </si>
  <si>
    <t>Labor-Related Costs*</t>
  </si>
  <si>
    <t>Vehicle-Related Costs</t>
  </si>
  <si>
    <t>Fuel Costs</t>
  </si>
  <si>
    <t>Other Costs</t>
  </si>
  <si>
    <t>Direct Depreciation</t>
  </si>
  <si>
    <t>Total Allocated Costs - Labor, Vehicle, Fuel &amp; Other</t>
  </si>
  <si>
    <t>Total Allocated Costs - Depreciation &amp; Start-Up</t>
  </si>
  <si>
    <t>Total Cost of Operations</t>
  </si>
  <si>
    <t>Pass-Through Costs</t>
  </si>
  <si>
    <t>Interest Expense</t>
  </si>
  <si>
    <t>Direct Lease Costs</t>
  </si>
  <si>
    <t>Total Allocated Costs -  Ops Yard and Lease</t>
  </si>
  <si>
    <t>Total Pass-Through Costs</t>
  </si>
  <si>
    <t xml:space="preserve"> - - -   </t>
  </si>
  <si>
    <t>*Proposers are encouraged to to consider any labor savings by offering containerized service</t>
  </si>
  <si>
    <r>
      <rPr>
        <vertAlign val="superscript"/>
        <sz val="12"/>
        <color rgb="FF0070C0"/>
        <rFont val="Calibri"/>
        <family val="2"/>
        <scheme val="minor"/>
      </rPr>
      <t>1</t>
    </r>
    <r>
      <rPr>
        <sz val="12"/>
        <color rgb="FF0070C0"/>
        <rFont val="Calibri"/>
        <family val="2"/>
        <scheme val="minor"/>
      </rPr>
      <t xml:space="preserve"> Contractor to re-label all existing carts (lids and slides) by the end of rate year 1</t>
    </r>
  </si>
  <si>
    <r>
      <rPr>
        <vertAlign val="superscript"/>
        <sz val="12"/>
        <color rgb="FF0070C0"/>
        <rFont val="Calibri"/>
        <family val="2"/>
        <scheme val="minor"/>
      </rPr>
      <t>3</t>
    </r>
    <r>
      <rPr>
        <sz val="12"/>
        <color rgb="FF0070C0"/>
        <rFont val="Calibri"/>
        <family val="2"/>
        <scheme val="minor"/>
      </rPr>
      <t xml:space="preserve"> SFD customers may receive a second recycling cart at no additional charge upon request. Proposers are encouraged to consider any labor savings by offering a containerized service.</t>
    </r>
  </si>
  <si>
    <r>
      <rPr>
        <vertAlign val="superscript"/>
        <sz val="12"/>
        <color rgb="FF0070C0"/>
        <rFont val="Calibri"/>
        <family val="2"/>
        <scheme val="minor"/>
      </rPr>
      <t>4</t>
    </r>
    <r>
      <rPr>
        <sz val="12"/>
        <color rgb="FF0070C0"/>
        <rFont val="Calibri"/>
        <family val="2"/>
        <scheme val="minor"/>
      </rPr>
      <t xml:space="preserve"> SFD customers may set out recyclable overages on their regular weekly collection day next to their full blue carts in paper bags, cardboard boxes, or resident-provided containers. Extra cardboard boxes that do not fit in the bin are to be flattened. SFD customers do not need to notify contractor regarding overages. SFD recyclables overages collected at no additional charge. **We anticipate additional labor expenses for the uncontainerized overages**</t>
    </r>
  </si>
  <si>
    <r>
      <rPr>
        <vertAlign val="superscript"/>
        <sz val="12"/>
        <color rgb="FF0070C0"/>
        <rFont val="Calibri"/>
        <family val="2"/>
        <scheme val="minor"/>
      </rPr>
      <t>6</t>
    </r>
    <r>
      <rPr>
        <sz val="12"/>
        <color rgb="FF0070C0"/>
        <rFont val="Calibri"/>
        <family val="2"/>
        <scheme val="minor"/>
      </rPr>
      <t xml:space="preserve"> SFD customers may set out organics overages on their regular weekly collection day next to their full green carts in paper bags or resident- provided containers.  Branches must be bundled and tied. SFD Customers do not need to notify contractor regarding overages.  SFD organics overages collected at no additional charge. SFD customers may receive a second organics cart at no additional charge upon request. Replaces On-Call 4x/year extra organics collection. **We anticipate additional labor expenses for the uncontainerized overages**</t>
    </r>
  </si>
  <si>
    <r>
      <rPr>
        <vertAlign val="superscript"/>
        <sz val="12"/>
        <color rgb="FF0070C0"/>
        <rFont val="Calibri"/>
        <family val="2"/>
        <scheme val="minor"/>
      </rPr>
      <t>7</t>
    </r>
    <r>
      <rPr>
        <sz val="12"/>
        <color rgb="FF0070C0"/>
        <rFont val="Calibri"/>
        <family val="2"/>
        <scheme val="minor"/>
      </rPr>
      <t xml:space="preserve"> Household battery collection bucket to be placed in the property management office for household battery collection at MFDs with 16 units or more. </t>
    </r>
  </si>
  <si>
    <r>
      <rPr>
        <vertAlign val="superscript"/>
        <sz val="12"/>
        <color rgb="FF0070C0"/>
        <rFont val="Calibri"/>
        <family val="2"/>
        <scheme val="minor"/>
      </rPr>
      <t>8</t>
    </r>
    <r>
      <rPr>
        <sz val="12"/>
        <color rgb="FF0070C0"/>
        <rFont val="Calibri"/>
        <family val="2"/>
        <scheme val="minor"/>
      </rPr>
      <t xml:space="preserve"> Contractor to empty public litter containers on weekends in downtown areas</t>
    </r>
  </si>
  <si>
    <t>%</t>
  </si>
  <si>
    <t>Total Costs</t>
  </si>
  <si>
    <t>Authority Reimbursement**</t>
  </si>
  <si>
    <t>**Authority Reimbursement is only included in the Base Cost Proposal.</t>
  </si>
  <si>
    <t>Total Costs plus Authority Reimbursement</t>
  </si>
  <si>
    <r>
      <t>Profit</t>
    </r>
    <r>
      <rPr>
        <sz val="12"/>
        <rFont val="Calibri"/>
        <family val="2"/>
        <scheme val="minor"/>
      </rPr>
      <t xml:space="preserve"> (Enter % Operating Ratio; i.e. 95%):</t>
    </r>
  </si>
  <si>
    <t>Net Margin on RY 1 Revenue</t>
  </si>
  <si>
    <t>REPORT FOR RY 1 
(12-MONTH PERIOD ENDING FEB. 29, 2028)
 IN 2025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</si>
</sst>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2]* #,##0.00_);_([$€-2]* \(#,##0.00\);_([$€-2]* &quot;-&quot;??_)"/>
    <numFmt numFmtId="167" formatCode="#,##0.0"/>
    <numFmt numFmtId="168" formatCode="#,##0.0_);\(#,##0.0\)"/>
    <numFmt numFmtId="169" formatCode="General_)"/>
  </numFmts>
  <fonts count="48" x14ac:knownFonts="1">
    <font>
      <sz val="10"/>
      <name val="Arial"/>
    </font>
    <font>
      <sz val="11"/>
      <color theme="1"/>
      <name val="Calibri"/>
      <family val="2"/>
      <scheme val="minor"/>
    </font>
    <font>
      <sz val="10"/>
      <name val="Arial"/>
      <family val="2"/>
    </font>
    <font>
      <u/>
      <sz val="10"/>
      <color indexed="12"/>
      <name val="Arial"/>
      <family val="2"/>
    </font>
    <font>
      <sz val="8"/>
      <color indexed="56"/>
      <name val="Arial"/>
      <family val="2"/>
    </font>
    <font>
      <sz val="12"/>
      <name val="Arial"/>
      <family val="2"/>
    </font>
    <font>
      <sz val="10"/>
      <name val="Arial"/>
      <family val="2"/>
    </font>
    <font>
      <u/>
      <sz val="10"/>
      <color indexed="12"/>
      <name val="Arial"/>
      <family val="2"/>
    </font>
    <font>
      <sz val="12"/>
      <name val="Calibri"/>
      <family val="2"/>
    </font>
    <font>
      <sz val="10"/>
      <name val="Arial"/>
      <family val="2"/>
    </font>
    <font>
      <sz val="10"/>
      <color indexed="8"/>
      <name val="Arial"/>
      <family val="2"/>
    </font>
    <font>
      <sz val="12"/>
      <name val="Courier"/>
      <family val="3"/>
    </font>
    <font>
      <sz val="10"/>
      <name val="Times New Roman"/>
      <family val="1"/>
    </font>
    <font>
      <sz val="11"/>
      <color indexed="8"/>
      <name val="Calibri"/>
      <family val="2"/>
    </font>
    <font>
      <sz val="10"/>
      <name val="Arial"/>
      <family val="2"/>
    </font>
    <font>
      <sz val="11"/>
      <color theme="1"/>
      <name val="Calibri"/>
      <family val="2"/>
    </font>
    <font>
      <sz val="11"/>
      <color theme="1"/>
      <name val="Calibri"/>
      <family val="2"/>
      <scheme val="minor"/>
    </font>
    <font>
      <u/>
      <sz val="10"/>
      <color theme="10"/>
      <name val="Arial"/>
      <family val="2"/>
    </font>
    <font>
      <sz val="8"/>
      <color theme="1"/>
      <name val="Arial"/>
      <family val="2"/>
    </font>
    <font>
      <b/>
      <sz val="11"/>
      <color theme="1"/>
      <name val="Calibri"/>
      <family val="2"/>
    </font>
    <font>
      <sz val="10"/>
      <name val="Calibri"/>
      <family val="2"/>
      <scheme val="minor"/>
    </font>
    <font>
      <b/>
      <sz val="12"/>
      <name val="Calibri"/>
      <family val="2"/>
      <scheme val="minor"/>
    </font>
    <font>
      <b/>
      <sz val="10"/>
      <name val="Calibri"/>
      <family val="2"/>
      <scheme val="minor"/>
    </font>
    <font>
      <sz val="11"/>
      <name val="Calibri"/>
      <family val="2"/>
      <scheme val="minor"/>
    </font>
    <font>
      <b/>
      <sz val="11"/>
      <name val="Calibri"/>
      <family val="2"/>
      <scheme val="minor"/>
    </font>
    <font>
      <b/>
      <sz val="11"/>
      <color theme="1"/>
      <name val="Calibri"/>
      <family val="2"/>
      <scheme val="minor"/>
    </font>
    <font>
      <sz val="12"/>
      <name val="Calibri"/>
      <family val="2"/>
      <scheme val="minor"/>
    </font>
    <font>
      <u/>
      <sz val="16"/>
      <name val="Calibri"/>
      <family val="2"/>
      <scheme val="minor"/>
    </font>
    <font>
      <sz val="16"/>
      <name val="Calibri"/>
      <family val="2"/>
      <scheme val="minor"/>
    </font>
    <font>
      <b/>
      <sz val="16"/>
      <name val="Calibri"/>
      <family val="2"/>
      <scheme val="minor"/>
    </font>
    <font>
      <b/>
      <sz val="18"/>
      <name val="Calibri"/>
      <family val="2"/>
      <scheme val="minor"/>
    </font>
    <font>
      <u/>
      <sz val="10"/>
      <name val="Calibri"/>
      <family val="2"/>
      <scheme val="minor"/>
    </font>
    <font>
      <sz val="10"/>
      <color rgb="FFFF0000"/>
      <name val="Calibri"/>
      <family val="2"/>
      <scheme val="minor"/>
    </font>
    <font>
      <b/>
      <sz val="12"/>
      <color rgb="FFFF0000"/>
      <name val="Calibri"/>
      <family val="2"/>
      <scheme val="minor"/>
    </font>
    <font>
      <sz val="11"/>
      <color rgb="FFFF0000"/>
      <name val="Calibri"/>
      <family val="2"/>
      <scheme val="minor"/>
    </font>
    <font>
      <b/>
      <sz val="10"/>
      <color rgb="FFFF0000"/>
      <name val="Calibri"/>
      <family val="2"/>
      <scheme val="minor"/>
    </font>
    <font>
      <i/>
      <sz val="10"/>
      <name val="Calibri"/>
      <family val="2"/>
      <scheme val="minor"/>
    </font>
    <font>
      <vertAlign val="superscript"/>
      <sz val="11"/>
      <name val="Calibri"/>
      <family val="2"/>
      <scheme val="minor"/>
    </font>
    <font>
      <sz val="12"/>
      <color rgb="FF0070C0"/>
      <name val="Calibri"/>
      <family val="2"/>
      <scheme val="minor"/>
    </font>
    <font>
      <vertAlign val="superscript"/>
      <sz val="12"/>
      <color rgb="FF0070C0"/>
      <name val="Calibri"/>
      <family val="2"/>
      <scheme val="minor"/>
    </font>
    <font>
      <i/>
      <sz val="11"/>
      <name val="Calibri"/>
      <family val="2"/>
      <scheme val="minor"/>
    </font>
    <font>
      <u/>
      <sz val="12"/>
      <name val="Calibri"/>
      <family val="2"/>
    </font>
    <font>
      <b/>
      <u/>
      <sz val="11"/>
      <color theme="1"/>
      <name val="Calibri"/>
      <family val="2"/>
    </font>
    <font>
      <sz val="11"/>
      <color rgb="FF3F3F76"/>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vertAlign val="superscript"/>
      <sz val="10"/>
      <name val="Calibri"/>
      <family val="2"/>
      <scheme val="minor"/>
    </font>
  </fonts>
  <fills count="16">
    <fill>
      <patternFill patternType="none"/>
    </fill>
    <fill>
      <patternFill patternType="gray125"/>
    </fill>
    <fill>
      <patternFill patternType="solid">
        <fgColor indexed="43"/>
        <bgColor indexed="64"/>
      </patternFill>
    </fill>
    <fill>
      <patternFill patternType="darkUp">
        <bgColor indexed="22"/>
      </patternFill>
    </fill>
    <fill>
      <patternFill patternType="solid">
        <fgColor theme="6"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FFFF9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E7FFD5"/>
        <bgColor indexed="64"/>
      </patternFill>
    </fill>
    <fill>
      <patternFill patternType="solid">
        <fgColor theme="0"/>
        <bgColor indexed="64"/>
      </patternFill>
    </fill>
    <fill>
      <patternFill patternType="solid">
        <fgColor theme="4" tint="0.59999389629810485"/>
        <bgColor indexed="64"/>
      </patternFill>
    </fill>
    <fill>
      <patternFill patternType="solid">
        <fgColor rgb="FFFFCC99"/>
      </patternFill>
    </fill>
    <fill>
      <patternFill patternType="solid">
        <fgColor rgb="FFFCD5B4"/>
        <bgColor indexed="64"/>
      </patternFill>
    </fill>
    <fill>
      <patternFill patternType="darkUp">
        <bgColor theme="0" tint="-0.34998626667073579"/>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80">
    <xf numFmtId="0" fontId="0" fillId="0" borderId="0"/>
    <xf numFmtId="0" fontId="15" fillId="4" borderId="0" applyNumberFormat="0" applyBorder="0" applyAlignment="0" applyProtection="0"/>
    <xf numFmtId="0" fontId="15" fillId="5" borderId="0" applyNumberFormat="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166" fontId="2"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166" fontId="6" fillId="0" borderId="0" applyFont="0" applyFill="0" applyBorder="0" applyAlignment="0" applyProtection="0"/>
    <xf numFmtId="166" fontId="14"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7" fillId="0" borderId="0" applyNumberFormat="0" applyFill="0" applyBorder="0" applyAlignment="0" applyProtection="0"/>
    <xf numFmtId="0" fontId="6" fillId="0" borderId="0"/>
    <xf numFmtId="0" fontId="6" fillId="0" borderId="0"/>
    <xf numFmtId="0" fontId="6" fillId="0" borderId="0"/>
    <xf numFmtId="0" fontId="6" fillId="0" borderId="0"/>
    <xf numFmtId="0" fontId="18" fillId="0" borderId="0"/>
    <xf numFmtId="0" fontId="10" fillId="0" borderId="0">
      <alignment vertical="top"/>
    </xf>
    <xf numFmtId="0" fontId="6" fillId="0" borderId="0"/>
    <xf numFmtId="0" fontId="10" fillId="0" borderId="0">
      <alignment vertical="top"/>
    </xf>
    <xf numFmtId="169" fontId="11" fillId="0" borderId="0"/>
    <xf numFmtId="0" fontId="13" fillId="0" borderId="0"/>
    <xf numFmtId="169" fontId="11" fillId="0" borderId="0"/>
    <xf numFmtId="0" fontId="6" fillId="0" borderId="0"/>
    <xf numFmtId="169" fontId="11" fillId="0" borderId="0"/>
    <xf numFmtId="0" fontId="12" fillId="0" borderId="0"/>
    <xf numFmtId="0" fontId="6" fillId="0" borderId="0"/>
    <xf numFmtId="0" fontId="16" fillId="0" borderId="0"/>
    <xf numFmtId="0" fontId="16" fillId="0" borderId="0"/>
    <xf numFmtId="0" fontId="16" fillId="6" borderId="18" applyNumberFormat="0" applyFont="0" applyAlignment="0" applyProtection="0"/>
    <xf numFmtId="0" fontId="16" fillId="6" borderId="18"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38" fontId="4" fillId="0" borderId="0"/>
    <xf numFmtId="164" fontId="5" fillId="2" borderId="0" applyFont="0" applyFill="0" applyBorder="0" applyAlignment="0" applyProtection="0">
      <alignment wrapText="1"/>
    </xf>
    <xf numFmtId="0" fontId="2" fillId="0" borderId="0"/>
    <xf numFmtId="44"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43" fillId="13" borderId="42" applyNumberFormat="0" applyAlignment="0" applyProtection="0"/>
    <xf numFmtId="0" fontId="2" fillId="0" borderId="0"/>
  </cellStyleXfs>
  <cellXfs count="343">
    <xf numFmtId="0" fontId="0" fillId="0" borderId="0" xfId="0"/>
    <xf numFmtId="0" fontId="20" fillId="0" borderId="0" xfId="0" applyFont="1"/>
    <xf numFmtId="0" fontId="22" fillId="0" borderId="0" xfId="0" applyFont="1"/>
    <xf numFmtId="0" fontId="21" fillId="0" borderId="0" xfId="44" applyFont="1" applyAlignment="1">
      <alignment horizontal="left" vertical="center"/>
    </xf>
    <xf numFmtId="0" fontId="21" fillId="0" borderId="0" xfId="44" applyFont="1" applyAlignment="1">
      <alignment horizontal="right"/>
    </xf>
    <xf numFmtId="0" fontId="20" fillId="0" borderId="0" xfId="44" applyFont="1"/>
    <xf numFmtId="0" fontId="21" fillId="7" borderId="1" xfId="44" applyFont="1" applyFill="1" applyBorder="1" applyAlignment="1">
      <alignment horizontal="left"/>
    </xf>
    <xf numFmtId="0" fontId="21" fillId="7" borderId="2" xfId="44" applyFont="1" applyFill="1" applyBorder="1" applyAlignment="1">
      <alignment horizontal="left" vertical="center"/>
    </xf>
    <xf numFmtId="0" fontId="21" fillId="0" borderId="3" xfId="44" applyFont="1" applyBorder="1" applyAlignment="1">
      <alignment horizontal="left" vertical="center"/>
    </xf>
    <xf numFmtId="0" fontId="20" fillId="0" borderId="3" xfId="44" applyFont="1" applyBorder="1" applyAlignment="1">
      <alignment horizontal="center"/>
    </xf>
    <xf numFmtId="0" fontId="21" fillId="8" borderId="1" xfId="44" applyFont="1" applyFill="1" applyBorder="1" applyAlignment="1">
      <alignment horizontal="left"/>
    </xf>
    <xf numFmtId="0" fontId="20" fillId="8" borderId="5" xfId="44" applyFont="1" applyFill="1" applyBorder="1"/>
    <xf numFmtId="0" fontId="22" fillId="8" borderId="2" xfId="44" applyFont="1" applyFill="1" applyBorder="1" applyAlignment="1">
      <alignment horizontal="left" vertical="center"/>
    </xf>
    <xf numFmtId="0" fontId="22" fillId="0" borderId="6" xfId="44" quotePrefix="1" applyFont="1" applyBorder="1" applyAlignment="1">
      <alignment horizontal="right" vertical="top"/>
    </xf>
    <xf numFmtId="0" fontId="22" fillId="0" borderId="7" xfId="44" applyFont="1" applyBorder="1" applyAlignment="1">
      <alignment horizontal="left" vertical="top" wrapText="1"/>
    </xf>
    <xf numFmtId="3" fontId="23" fillId="7" borderId="4" xfId="0" applyNumberFormat="1" applyFont="1" applyFill="1" applyBorder="1" applyAlignment="1">
      <alignment horizontal="center"/>
    </xf>
    <xf numFmtId="0" fontId="22" fillId="0" borderId="4" xfId="44" applyFont="1" applyBorder="1" applyAlignment="1">
      <alignment horizontal="left" vertical="top" wrapText="1"/>
    </xf>
    <xf numFmtId="0" fontId="20" fillId="8" borderId="5" xfId="44" applyFont="1" applyFill="1" applyBorder="1" applyAlignment="1">
      <alignment vertical="top"/>
    </xf>
    <xf numFmtId="0" fontId="21" fillId="0" borderId="0" xfId="0" applyFont="1" applyAlignment="1">
      <alignment horizontal="left"/>
    </xf>
    <xf numFmtId="0" fontId="23" fillId="0" borderId="0" xfId="0" applyFont="1"/>
    <xf numFmtId="0" fontId="20" fillId="0" borderId="0" xfId="0" applyFont="1" applyAlignment="1">
      <alignment horizontal="left"/>
    </xf>
    <xf numFmtId="0" fontId="21" fillId="0" borderId="0" xfId="0" applyFont="1" applyAlignment="1">
      <alignment horizontal="center"/>
    </xf>
    <xf numFmtId="0" fontId="21" fillId="0" borderId="0" xfId="0" applyFont="1"/>
    <xf numFmtId="0" fontId="23" fillId="0" borderId="0" xfId="0" applyFont="1" applyAlignment="1">
      <alignment horizontal="center"/>
    </xf>
    <xf numFmtId="0" fontId="25" fillId="9" borderId="1" xfId="2" applyFont="1" applyFill="1" applyBorder="1" applyAlignment="1">
      <alignment horizontal="left"/>
    </xf>
    <xf numFmtId="0" fontId="24" fillId="0" borderId="0" xfId="0" applyFont="1"/>
    <xf numFmtId="0" fontId="24" fillId="0" borderId="11" xfId="0" applyFont="1" applyBorder="1" applyAlignment="1">
      <alignment horizontal="center" wrapText="1"/>
    </xf>
    <xf numFmtId="0" fontId="24" fillId="0" borderId="11" xfId="0" applyFont="1" applyBorder="1" applyAlignment="1">
      <alignment horizontal="center"/>
    </xf>
    <xf numFmtId="0" fontId="23" fillId="0" borderId="11" xfId="0" applyFont="1" applyBorder="1" applyAlignment="1">
      <alignment horizontal="center"/>
    </xf>
    <xf numFmtId="0" fontId="24" fillId="0" borderId="12" xfId="0" applyFont="1" applyBorder="1"/>
    <xf numFmtId="0" fontId="20" fillId="0" borderId="12" xfId="0" applyFont="1" applyBorder="1" applyAlignment="1">
      <alignment horizontal="left"/>
    </xf>
    <xf numFmtId="37" fontId="23" fillId="2" borderId="13" xfId="0" applyNumberFormat="1" applyFont="1" applyFill="1" applyBorder="1" applyAlignment="1">
      <alignment horizontal="center" wrapText="1"/>
    </xf>
    <xf numFmtId="4" fontId="23" fillId="3" borderId="11" xfId="0" applyNumberFormat="1" applyFont="1" applyFill="1" applyBorder="1" applyAlignment="1">
      <alignment horizontal="center"/>
    </xf>
    <xf numFmtId="0" fontId="23" fillId="0" borderId="0" xfId="0" applyFont="1" applyAlignment="1">
      <alignment horizontal="left"/>
    </xf>
    <xf numFmtId="167" fontId="23" fillId="2" borderId="11" xfId="0" applyNumberFormat="1" applyFont="1" applyFill="1" applyBorder="1" applyAlignment="1">
      <alignment horizontal="center"/>
    </xf>
    <xf numFmtId="4" fontId="24" fillId="0" borderId="11" xfId="0" applyNumberFormat="1" applyFont="1" applyBorder="1" applyAlignment="1">
      <alignment horizontal="center"/>
    </xf>
    <xf numFmtId="4" fontId="23" fillId="0" borderId="11" xfId="0" applyNumberFormat="1" applyFont="1" applyBorder="1" applyAlignment="1">
      <alignment horizontal="center"/>
    </xf>
    <xf numFmtId="4" fontId="23" fillId="2" borderId="11" xfId="0" applyNumberFormat="1" applyFont="1" applyFill="1" applyBorder="1" applyAlignment="1">
      <alignment horizontal="center"/>
    </xf>
    <xf numFmtId="3" fontId="23" fillId="2" borderId="11" xfId="0" applyNumberFormat="1" applyFont="1" applyFill="1" applyBorder="1" applyAlignment="1">
      <alignment horizontal="center"/>
    </xf>
    <xf numFmtId="3" fontId="23" fillId="0" borderId="11" xfId="0" applyNumberFormat="1" applyFont="1" applyBorder="1" applyAlignment="1">
      <alignment horizontal="center"/>
    </xf>
    <xf numFmtId="3" fontId="23" fillId="3" borderId="11" xfId="0" applyNumberFormat="1" applyFont="1" applyFill="1" applyBorder="1" applyAlignment="1">
      <alignment horizontal="center"/>
    </xf>
    <xf numFmtId="37" fontId="23" fillId="2" borderId="11" xfId="0" applyNumberFormat="1" applyFont="1" applyFill="1" applyBorder="1" applyAlignment="1">
      <alignment horizontal="center"/>
    </xf>
    <xf numFmtId="37" fontId="23" fillId="0" borderId="11" xfId="0" applyNumberFormat="1" applyFont="1" applyBorder="1" applyAlignment="1">
      <alignment horizontal="center"/>
    </xf>
    <xf numFmtId="9" fontId="23" fillId="0" borderId="11" xfId="60" applyFont="1" applyFill="1" applyBorder="1" applyAlignment="1">
      <alignment horizontal="center"/>
    </xf>
    <xf numFmtId="9" fontId="23" fillId="0" borderId="11" xfId="60" applyFont="1" applyBorder="1" applyAlignment="1">
      <alignment horizontal="center"/>
    </xf>
    <xf numFmtId="0" fontId="23" fillId="0" borderId="12" xfId="0" applyFont="1" applyBorder="1" applyAlignment="1">
      <alignment horizontal="left"/>
    </xf>
    <xf numFmtId="4" fontId="23" fillId="3" borderId="13" xfId="0" applyNumberFormat="1" applyFont="1" applyFill="1" applyBorder="1" applyAlignment="1">
      <alignment horizontal="center"/>
    </xf>
    <xf numFmtId="0" fontId="26" fillId="0" borderId="0" xfId="0" applyFont="1"/>
    <xf numFmtId="0" fontId="23" fillId="0" borderId="0" xfId="0" applyFont="1" applyAlignment="1">
      <alignment horizontal="right"/>
    </xf>
    <xf numFmtId="0" fontId="27" fillId="0" borderId="0" xfId="0" applyFont="1"/>
    <xf numFmtId="0" fontId="28" fillId="0" borderId="0" xfId="0" applyFont="1"/>
    <xf numFmtId="0" fontId="28" fillId="0" borderId="0" xfId="0" applyFont="1" applyAlignment="1">
      <alignment horizontal="left"/>
    </xf>
    <xf numFmtId="0" fontId="28" fillId="0" borderId="0" xfId="0" applyFont="1" applyAlignment="1">
      <alignment horizontal="center"/>
    </xf>
    <xf numFmtId="0" fontId="29" fillId="0" borderId="0" xfId="0" applyFont="1"/>
    <xf numFmtId="0" fontId="26" fillId="0" borderId="6" xfId="0" applyFont="1" applyBorder="1"/>
    <xf numFmtId="0" fontId="20" fillId="0" borderId="3" xfId="0" applyFont="1" applyBorder="1"/>
    <xf numFmtId="0" fontId="26" fillId="0" borderId="1" xfId="0" applyFont="1" applyBorder="1"/>
    <xf numFmtId="0" fontId="20" fillId="0" borderId="5" xfId="0" applyFont="1" applyBorder="1"/>
    <xf numFmtId="0" fontId="26" fillId="0" borderId="15" xfId="0" applyFont="1" applyBorder="1"/>
    <xf numFmtId="0" fontId="26" fillId="10" borderId="15" xfId="0" applyFont="1" applyFill="1" applyBorder="1" applyAlignment="1">
      <alignment horizontal="center"/>
    </xf>
    <xf numFmtId="0" fontId="25" fillId="10" borderId="16" xfId="1" applyFont="1" applyFill="1" applyBorder="1" applyAlignment="1">
      <alignment horizontal="center"/>
    </xf>
    <xf numFmtId="0" fontId="26" fillId="10" borderId="6" xfId="0" applyFont="1" applyFill="1" applyBorder="1" applyAlignment="1">
      <alignment horizontal="center" wrapText="1"/>
    </xf>
    <xf numFmtId="0" fontId="23" fillId="0" borderId="0" xfId="0" applyFont="1" applyAlignment="1">
      <alignment horizontal="center" wrapText="1"/>
    </xf>
    <xf numFmtId="0" fontId="26" fillId="0" borderId="10" xfId="0" applyFont="1" applyBorder="1"/>
    <xf numFmtId="0" fontId="21" fillId="0" borderId="10" xfId="0" applyFont="1" applyBorder="1" applyAlignment="1">
      <alignment horizontal="left"/>
    </xf>
    <xf numFmtId="165" fontId="20" fillId="0" borderId="11" xfId="0" applyNumberFormat="1" applyFont="1" applyBorder="1" applyAlignment="1">
      <alignment horizontal="right"/>
    </xf>
    <xf numFmtId="0" fontId="26" fillId="0" borderId="10" xfId="0" applyFont="1" applyBorder="1" applyAlignment="1">
      <alignment horizontal="left"/>
    </xf>
    <xf numFmtId="5" fontId="20" fillId="0" borderId="11" xfId="0" applyNumberFormat="1" applyFont="1" applyBorder="1" applyAlignment="1">
      <alignment horizontal="right"/>
    </xf>
    <xf numFmtId="0" fontId="30" fillId="0" borderId="10" xfId="0" applyFont="1" applyBorder="1" applyAlignment="1">
      <alignment horizontal="left"/>
    </xf>
    <xf numFmtId="0" fontId="21" fillId="0" borderId="10" xfId="0" applyFont="1" applyBorder="1"/>
    <xf numFmtId="0" fontId="21" fillId="0" borderId="10" xfId="0" applyFont="1" applyBorder="1" applyAlignment="1">
      <alignment horizontal="left" wrapText="1"/>
    </xf>
    <xf numFmtId="5" fontId="20" fillId="0" borderId="11" xfId="0" quotePrefix="1" applyNumberFormat="1" applyFont="1" applyBorder="1" applyAlignment="1">
      <alignment horizontal="right"/>
    </xf>
    <xf numFmtId="5" fontId="20" fillId="0" borderId="0" xfId="0" applyNumberFormat="1" applyFont="1"/>
    <xf numFmtId="0" fontId="21" fillId="10" borderId="15" xfId="0" applyFont="1" applyFill="1" applyBorder="1" applyAlignment="1">
      <alignment horizontal="left"/>
    </xf>
    <xf numFmtId="0" fontId="21" fillId="10" borderId="16" xfId="0" applyFont="1" applyFill="1" applyBorder="1" applyAlignment="1">
      <alignment horizontal="center"/>
    </xf>
    <xf numFmtId="0" fontId="20" fillId="8" borderId="4" xfId="0" applyFont="1" applyFill="1" applyBorder="1" applyAlignment="1">
      <alignment horizontal="center"/>
    </xf>
    <xf numFmtId="0" fontId="21" fillId="0" borderId="6" xfId="0" applyFont="1" applyBorder="1"/>
    <xf numFmtId="0" fontId="20" fillId="0" borderId="4" xfId="0" applyFont="1" applyBorder="1"/>
    <xf numFmtId="0" fontId="20" fillId="2" borderId="4" xfId="0" applyFont="1" applyFill="1" applyBorder="1"/>
    <xf numFmtId="0" fontId="22" fillId="0" borderId="5" xfId="0" applyFont="1" applyBorder="1" applyAlignment="1">
      <alignment horizontal="right"/>
    </xf>
    <xf numFmtId="0" fontId="20" fillId="0" borderId="5" xfId="0" applyFont="1" applyBorder="1" applyAlignment="1">
      <alignment horizontal="left" indent="2"/>
    </xf>
    <xf numFmtId="0" fontId="21" fillId="0" borderId="15" xfId="0" applyFont="1" applyBorder="1"/>
    <xf numFmtId="0" fontId="22" fillId="12" borderId="5" xfId="0" applyFont="1" applyFill="1" applyBorder="1" applyAlignment="1">
      <alignment horizontal="right"/>
    </xf>
    <xf numFmtId="0" fontId="21" fillId="8" borderId="1" xfId="0" applyFont="1" applyFill="1" applyBorder="1"/>
    <xf numFmtId="0" fontId="20" fillId="8" borderId="3" xfId="0" applyFont="1" applyFill="1" applyBorder="1"/>
    <xf numFmtId="0" fontId="20" fillId="8" borderId="7" xfId="0" applyFont="1" applyFill="1" applyBorder="1"/>
    <xf numFmtId="0" fontId="20" fillId="8" borderId="5" xfId="0" applyFont="1" applyFill="1" applyBorder="1"/>
    <xf numFmtId="0" fontId="32" fillId="0" borderId="0" xfId="0" applyFont="1"/>
    <xf numFmtId="0" fontId="33" fillId="0" borderId="0" xfId="0" applyFont="1" applyAlignment="1">
      <alignment horizontal="center"/>
    </xf>
    <xf numFmtId="0" fontId="20" fillId="0" borderId="3" xfId="0" applyFont="1" applyBorder="1" applyAlignment="1">
      <alignment horizontal="left" indent="2"/>
    </xf>
    <xf numFmtId="0" fontId="34" fillId="0" borderId="0" xfId="0" applyFont="1"/>
    <xf numFmtId="0" fontId="21" fillId="0" borderId="6" xfId="0" applyFont="1" applyBorder="1" applyAlignment="1">
      <alignment horizontal="left"/>
    </xf>
    <xf numFmtId="5" fontId="20" fillId="0" borderId="7" xfId="0" applyNumberFormat="1" applyFont="1" applyBorder="1" applyAlignment="1">
      <alignment horizontal="right"/>
    </xf>
    <xf numFmtId="44" fontId="20" fillId="0" borderId="0" xfId="0" applyNumberFormat="1" applyFont="1"/>
    <xf numFmtId="3" fontId="3" fillId="7" borderId="4" xfId="37" applyNumberFormat="1" applyFill="1" applyBorder="1" applyAlignment="1" applyProtection="1">
      <alignment horizontal="center"/>
    </xf>
    <xf numFmtId="0" fontId="19" fillId="5" borderId="5" xfId="2" applyFont="1" applyBorder="1" applyAlignment="1">
      <alignment horizontal="centerContinuous"/>
    </xf>
    <xf numFmtId="0" fontId="35" fillId="0" borderId="0" xfId="0" applyFont="1"/>
    <xf numFmtId="0" fontId="32" fillId="0" borderId="0" xfId="44" applyFont="1"/>
    <xf numFmtId="0" fontId="19" fillId="5" borderId="1" xfId="2" applyFont="1" applyBorder="1" applyAlignment="1">
      <alignment horizontal="left"/>
    </xf>
    <xf numFmtId="0" fontId="21" fillId="9" borderId="2" xfId="0" applyFont="1" applyFill="1" applyBorder="1" applyAlignment="1">
      <alignment horizontal="center"/>
    </xf>
    <xf numFmtId="4" fontId="23" fillId="0" borderId="0" xfId="0" applyNumberFormat="1" applyFont="1" applyAlignment="1">
      <alignment horizontal="center"/>
    </xf>
    <xf numFmtId="0" fontId="36" fillId="0" borderId="0" xfId="0" applyFont="1"/>
    <xf numFmtId="5" fontId="20" fillId="0" borderId="0" xfId="13" applyNumberFormat="1" applyFont="1" applyFill="1" applyBorder="1"/>
    <xf numFmtId="0" fontId="24" fillId="0" borderId="0" xfId="0" applyFont="1" applyAlignment="1">
      <alignment horizontal="center" vertical="center" wrapText="1"/>
    </xf>
    <xf numFmtId="37" fontId="23" fillId="0" borderId="0" xfId="0" applyNumberFormat="1" applyFont="1" applyAlignment="1">
      <alignment horizontal="center" wrapText="1"/>
    </xf>
    <xf numFmtId="167" fontId="23" fillId="0" borderId="0" xfId="0" applyNumberFormat="1" applyFont="1" applyAlignment="1">
      <alignment horizontal="center"/>
    </xf>
    <xf numFmtId="3" fontId="23" fillId="0" borderId="0" xfId="0" applyNumberFormat="1" applyFont="1" applyAlignment="1">
      <alignment horizontal="center"/>
    </xf>
    <xf numFmtId="5" fontId="20" fillId="0" borderId="0" xfId="0" applyNumberFormat="1" applyFont="1" applyAlignment="1">
      <alignment horizontal="right"/>
    </xf>
    <xf numFmtId="4" fontId="23" fillId="0" borderId="0" xfId="3" applyNumberFormat="1" applyFont="1" applyFill="1" applyBorder="1" applyAlignment="1">
      <alignment horizontal="center"/>
    </xf>
    <xf numFmtId="4" fontId="23" fillId="0" borderId="0" xfId="3" quotePrefix="1" applyNumberFormat="1" applyFont="1" applyFill="1" applyBorder="1" applyAlignment="1">
      <alignment horizontal="center"/>
    </xf>
    <xf numFmtId="168" fontId="23" fillId="0" borderId="0" xfId="0" applyNumberFormat="1" applyFont="1" applyAlignment="1">
      <alignment horizontal="center"/>
    </xf>
    <xf numFmtId="5" fontId="20" fillId="7" borderId="11" xfId="0" applyNumberFormat="1" applyFont="1" applyFill="1" applyBorder="1" applyAlignment="1">
      <alignment horizontal="right"/>
    </xf>
    <xf numFmtId="165" fontId="20" fillId="7" borderId="11" xfId="0" applyNumberFormat="1" applyFont="1" applyFill="1" applyBorder="1" applyAlignment="1">
      <alignment horizontal="right"/>
    </xf>
    <xf numFmtId="5" fontId="31" fillId="7" borderId="11" xfId="0" applyNumberFormat="1" applyFont="1" applyFill="1" applyBorder="1" applyAlignment="1">
      <alignment horizontal="right"/>
    </xf>
    <xf numFmtId="0" fontId="20" fillId="7" borderId="3" xfId="0" applyFont="1" applyFill="1" applyBorder="1"/>
    <xf numFmtId="0" fontId="19" fillId="5" borderId="5" xfId="2" applyFont="1" applyBorder="1" applyAlignment="1">
      <alignment horizontal="left"/>
    </xf>
    <xf numFmtId="0" fontId="20" fillId="10" borderId="4" xfId="0" applyFont="1" applyFill="1" applyBorder="1" applyAlignment="1">
      <alignment horizontal="center" vertical="center" wrapText="1"/>
    </xf>
    <xf numFmtId="0" fontId="22" fillId="12" borderId="1" xfId="0" applyFont="1" applyFill="1" applyBorder="1" applyAlignment="1">
      <alignment horizontal="right"/>
    </xf>
    <xf numFmtId="0" fontId="38" fillId="0" borderId="0" xfId="0" applyFont="1"/>
    <xf numFmtId="0" fontId="23" fillId="0" borderId="7" xfId="0" applyFont="1" applyBorder="1" applyAlignment="1">
      <alignment horizontal="center" vertical="center" wrapText="1"/>
    </xf>
    <xf numFmtId="0" fontId="23" fillId="11" borderId="7" xfId="0" applyFont="1" applyFill="1" applyBorder="1" applyAlignment="1">
      <alignment horizontal="center" vertical="center" wrapText="1"/>
    </xf>
    <xf numFmtId="0" fontId="23" fillId="0" borderId="9" xfId="0" applyFont="1" applyBorder="1" applyAlignment="1">
      <alignment horizontal="center" vertical="center" wrapText="1"/>
    </xf>
    <xf numFmtId="0" fontId="40" fillId="0" borderId="0" xfId="0" applyFont="1" applyAlignment="1">
      <alignment horizontal="left" vertical="top"/>
    </xf>
    <xf numFmtId="44" fontId="20" fillId="0" borderId="4" xfId="0" applyNumberFormat="1" applyFont="1" applyBorder="1"/>
    <xf numFmtId="44" fontId="20" fillId="0" borderId="8" xfId="0" applyNumberFormat="1" applyFont="1" applyBorder="1"/>
    <xf numFmtId="44" fontId="22" fillId="12" borderId="4" xfId="13" applyFont="1" applyFill="1" applyBorder="1"/>
    <xf numFmtId="0" fontId="22" fillId="0" borderId="0" xfId="0" applyFont="1" applyAlignment="1">
      <alignment horizontal="center"/>
    </xf>
    <xf numFmtId="0" fontId="22" fillId="0" borderId="0" xfId="0" applyFont="1" applyAlignment="1">
      <alignment horizontal="left"/>
    </xf>
    <xf numFmtId="4" fontId="23" fillId="7" borderId="11" xfId="0" applyNumberFormat="1" applyFont="1" applyFill="1" applyBorder="1" applyAlignment="1">
      <alignment horizontal="center"/>
    </xf>
    <xf numFmtId="0" fontId="20" fillId="0" borderId="19" xfId="0" applyFont="1" applyBorder="1" applyAlignment="1">
      <alignment horizontal="center"/>
    </xf>
    <xf numFmtId="0" fontId="21" fillId="0" borderId="20" xfId="0" applyFont="1" applyBorder="1" applyAlignment="1">
      <alignment horizontal="left"/>
    </xf>
    <xf numFmtId="0" fontId="20" fillId="0" borderId="20" xfId="0" applyFont="1" applyBorder="1" applyAlignment="1">
      <alignment horizontal="left"/>
    </xf>
    <xf numFmtId="4" fontId="23" fillId="0" borderId="21" xfId="0" applyNumberFormat="1" applyFont="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4" fontId="23" fillId="7" borderId="13" xfId="0" applyNumberFormat="1" applyFont="1" applyFill="1" applyBorder="1" applyAlignment="1">
      <alignment horizontal="center"/>
    </xf>
    <xf numFmtId="0" fontId="24" fillId="11" borderId="25"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24" fillId="0" borderId="30" xfId="0" applyFont="1" applyBorder="1" applyAlignment="1">
      <alignment horizontal="center"/>
    </xf>
    <xf numFmtId="0" fontId="24" fillId="0" borderId="23" xfId="0" applyFont="1" applyBorder="1"/>
    <xf numFmtId="0" fontId="20" fillId="0" borderId="22" xfId="0" applyFont="1" applyBorder="1" applyAlignment="1">
      <alignment horizontal="center"/>
    </xf>
    <xf numFmtId="0" fontId="20" fillId="0" borderId="0" xfId="0" applyFont="1" applyAlignment="1">
      <alignment horizontal="right"/>
    </xf>
    <xf numFmtId="0" fontId="22" fillId="10" borderId="4" xfId="0" applyFont="1" applyFill="1" applyBorder="1" applyAlignment="1">
      <alignment horizontal="center" vertical="center" wrapText="1"/>
    </xf>
    <xf numFmtId="0" fontId="19" fillId="5" borderId="17" xfId="2" applyFont="1" applyBorder="1" applyAlignment="1">
      <alignment horizontal="centerContinuous"/>
    </xf>
    <xf numFmtId="0" fontId="21" fillId="9" borderId="16" xfId="0" applyFont="1" applyFill="1" applyBorder="1" applyAlignment="1">
      <alignment horizontal="center"/>
    </xf>
    <xf numFmtId="0" fontId="21" fillId="0" borderId="0" xfId="0" applyFont="1" applyAlignment="1">
      <alignment wrapText="1"/>
    </xf>
    <xf numFmtId="0" fontId="21" fillId="7" borderId="0" xfId="0" applyFont="1" applyFill="1" applyAlignment="1">
      <alignment wrapText="1"/>
    </xf>
    <xf numFmtId="0" fontId="38" fillId="0" borderId="0" xfId="0" applyFont="1" applyAlignment="1">
      <alignment horizontal="left"/>
    </xf>
    <xf numFmtId="0" fontId="38" fillId="0" borderId="0" xfId="0" applyFont="1" applyAlignment="1">
      <alignment horizontal="left" wrapText="1"/>
    </xf>
    <xf numFmtId="0" fontId="24" fillId="0" borderId="24" xfId="0" applyFont="1" applyBorder="1" applyAlignment="1">
      <alignment horizontal="center" vertical="center" wrapText="1"/>
    </xf>
    <xf numFmtId="0" fontId="38" fillId="0" borderId="0" xfId="0" applyFont="1" applyAlignment="1">
      <alignment horizontal="left" vertical="top" wrapText="1"/>
    </xf>
    <xf numFmtId="0" fontId="25" fillId="5" borderId="4" xfId="2" applyFont="1" applyBorder="1" applyAlignment="1">
      <alignment horizontal="left"/>
    </xf>
    <xf numFmtId="0" fontId="21" fillId="0" borderId="0" xfId="0" applyFont="1" applyAlignment="1">
      <alignment horizontal="right"/>
    </xf>
    <xf numFmtId="0" fontId="23" fillId="7" borderId="29" xfId="0" applyFont="1" applyFill="1" applyBorder="1" applyAlignment="1">
      <alignment horizontal="center" vertical="center" wrapText="1"/>
    </xf>
    <xf numFmtId="0" fontId="23" fillId="0" borderId="22" xfId="0" applyFont="1" applyBorder="1"/>
    <xf numFmtId="0" fontId="23" fillId="7" borderId="35" xfId="0" applyFont="1" applyFill="1" applyBorder="1" applyAlignment="1">
      <alignment horizontal="center" vertical="center" wrapText="1"/>
    </xf>
    <xf numFmtId="37" fontId="23" fillId="2" borderId="36" xfId="0" applyNumberFormat="1" applyFont="1" applyFill="1" applyBorder="1" applyAlignment="1">
      <alignment horizontal="center" wrapText="1"/>
    </xf>
    <xf numFmtId="0" fontId="24" fillId="0" borderId="37" xfId="0" applyFont="1" applyBorder="1" applyAlignment="1">
      <alignment horizontal="center"/>
    </xf>
    <xf numFmtId="167" fontId="23" fillId="2" borderId="37" xfId="0" applyNumberFormat="1" applyFont="1" applyFill="1" applyBorder="1" applyAlignment="1">
      <alignment horizontal="center"/>
    </xf>
    <xf numFmtId="3" fontId="23" fillId="0" borderId="36" xfId="0" applyNumberFormat="1" applyFont="1" applyBorder="1" applyAlignment="1">
      <alignment horizontal="center"/>
    </xf>
    <xf numFmtId="4" fontId="24" fillId="0" borderId="37" xfId="0" applyNumberFormat="1" applyFont="1" applyBorder="1" applyAlignment="1">
      <alignment horizontal="center"/>
    </xf>
    <xf numFmtId="4" fontId="23" fillId="0" borderId="37" xfId="0" applyNumberFormat="1" applyFont="1" applyBorder="1" applyAlignment="1">
      <alignment horizontal="center"/>
    </xf>
    <xf numFmtId="4" fontId="23" fillId="2" borderId="37" xfId="0" applyNumberFormat="1" applyFont="1" applyFill="1" applyBorder="1" applyAlignment="1">
      <alignment horizontal="center"/>
    </xf>
    <xf numFmtId="4" fontId="23" fillId="3" borderId="37" xfId="0" applyNumberFormat="1" applyFont="1" applyFill="1" applyBorder="1" applyAlignment="1">
      <alignment horizontal="center"/>
    </xf>
    <xf numFmtId="3" fontId="23" fillId="2" borderId="37" xfId="0" applyNumberFormat="1" applyFont="1" applyFill="1" applyBorder="1" applyAlignment="1">
      <alignment horizontal="center"/>
    </xf>
    <xf numFmtId="3" fontId="23" fillId="0" borderId="37" xfId="0" applyNumberFormat="1" applyFont="1" applyBorder="1" applyAlignment="1">
      <alignment horizontal="center"/>
    </xf>
    <xf numFmtId="4" fontId="23" fillId="0" borderId="34" xfId="0" applyNumberFormat="1" applyFont="1" applyBorder="1" applyAlignment="1">
      <alignment horizontal="center"/>
    </xf>
    <xf numFmtId="4" fontId="23" fillId="3" borderId="36" xfId="0" applyNumberFormat="1" applyFont="1" applyFill="1" applyBorder="1" applyAlignment="1">
      <alignment horizontal="center"/>
    </xf>
    <xf numFmtId="37" fontId="23" fillId="2" borderId="38" xfId="0" applyNumberFormat="1" applyFont="1" applyFill="1" applyBorder="1" applyAlignment="1">
      <alignment horizontal="center" wrapText="1"/>
    </xf>
    <xf numFmtId="0" fontId="24" fillId="0" borderId="39" xfId="0" applyFont="1" applyBorder="1"/>
    <xf numFmtId="167" fontId="23" fillId="2" borderId="39" xfId="0" applyNumberFormat="1" applyFont="1" applyFill="1" applyBorder="1" applyAlignment="1">
      <alignment horizontal="center"/>
    </xf>
    <xf numFmtId="3" fontId="23" fillId="0" borderId="38" xfId="0" applyNumberFormat="1" applyFont="1" applyBorder="1" applyAlignment="1">
      <alignment horizontal="center"/>
    </xf>
    <xf numFmtId="5" fontId="20" fillId="0" borderId="39" xfId="13" applyNumberFormat="1" applyFont="1" applyFill="1" applyBorder="1"/>
    <xf numFmtId="0" fontId="20" fillId="0" borderId="39" xfId="0" applyFont="1" applyBorder="1"/>
    <xf numFmtId="4" fontId="23" fillId="2" borderId="39" xfId="0" applyNumberFormat="1" applyFont="1" applyFill="1" applyBorder="1" applyAlignment="1">
      <alignment horizontal="center"/>
    </xf>
    <xf numFmtId="4" fontId="23" fillId="3" borderId="39" xfId="0" applyNumberFormat="1" applyFont="1" applyFill="1" applyBorder="1" applyAlignment="1">
      <alignment horizontal="center"/>
    </xf>
    <xf numFmtId="4" fontId="23" fillId="0" borderId="39" xfId="0" applyNumberFormat="1" applyFont="1" applyBorder="1" applyAlignment="1">
      <alignment horizontal="center"/>
    </xf>
    <xf numFmtId="3" fontId="23" fillId="2" borderId="39" xfId="0" applyNumberFormat="1" applyFont="1" applyFill="1" applyBorder="1" applyAlignment="1">
      <alignment horizontal="center"/>
    </xf>
    <xf numFmtId="3" fontId="23" fillId="3" borderId="39" xfId="0" applyNumberFormat="1" applyFont="1" applyFill="1" applyBorder="1" applyAlignment="1">
      <alignment horizontal="center"/>
    </xf>
    <xf numFmtId="3" fontId="23" fillId="0" borderId="39" xfId="0" applyNumberFormat="1" applyFont="1" applyBorder="1" applyAlignment="1">
      <alignment horizontal="center"/>
    </xf>
    <xf numFmtId="37" fontId="23" fillId="2" borderId="39" xfId="0" applyNumberFormat="1" applyFont="1" applyFill="1" applyBorder="1" applyAlignment="1">
      <alignment horizontal="center"/>
    </xf>
    <xf numFmtId="37" fontId="23" fillId="2" borderId="37" xfId="0" applyNumberFormat="1" applyFont="1" applyFill="1" applyBorder="1" applyAlignment="1">
      <alignment horizontal="center"/>
    </xf>
    <xf numFmtId="37" fontId="23" fillId="0" borderId="39" xfId="0" applyNumberFormat="1" applyFont="1" applyBorder="1" applyAlignment="1">
      <alignment horizontal="center"/>
    </xf>
    <xf numFmtId="37" fontId="23" fillId="0" borderId="37" xfId="0" applyNumberFormat="1" applyFont="1" applyBorder="1" applyAlignment="1">
      <alignment horizontal="center"/>
    </xf>
    <xf numFmtId="9" fontId="23" fillId="0" borderId="39" xfId="60" applyFont="1" applyFill="1" applyBorder="1" applyAlignment="1">
      <alignment horizontal="center"/>
    </xf>
    <xf numFmtId="9" fontId="23" fillId="0" borderId="37" xfId="60" applyFont="1" applyFill="1" applyBorder="1" applyAlignment="1">
      <alignment horizontal="center"/>
    </xf>
    <xf numFmtId="4" fontId="23" fillId="0" borderId="38" xfId="0" applyNumberFormat="1" applyFont="1" applyBorder="1" applyAlignment="1">
      <alignment horizontal="center"/>
    </xf>
    <xf numFmtId="4" fontId="23" fillId="0" borderId="36" xfId="0" applyNumberFormat="1" applyFont="1" applyBorder="1" applyAlignment="1">
      <alignment horizontal="center"/>
    </xf>
    <xf numFmtId="4" fontId="23" fillId="3" borderId="38" xfId="0" applyNumberFormat="1" applyFont="1" applyFill="1" applyBorder="1" applyAlignment="1">
      <alignment horizontal="center"/>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1" fillId="10" borderId="9" xfId="0" applyFont="1" applyFill="1" applyBorder="1" applyAlignment="1">
      <alignment horizontal="center" wrapText="1"/>
    </xf>
    <xf numFmtId="0" fontId="21" fillId="0" borderId="0" xfId="75" applyFont="1" applyAlignment="1">
      <alignment horizontal="left"/>
    </xf>
    <xf numFmtId="0" fontId="21" fillId="0" borderId="0" xfId="75" applyFont="1" applyAlignment="1">
      <alignment horizontal="right"/>
    </xf>
    <xf numFmtId="17" fontId="44" fillId="0" borderId="0" xfId="76" applyNumberFormat="1" applyFont="1" applyAlignment="1">
      <alignment horizontal="left" wrapText="1"/>
    </xf>
    <xf numFmtId="17" fontId="44" fillId="0" borderId="0" xfId="76" applyNumberFormat="1" applyFont="1" applyAlignment="1">
      <alignment horizontal="left"/>
    </xf>
    <xf numFmtId="43" fontId="20" fillId="0" borderId="0" xfId="77" applyFont="1"/>
    <xf numFmtId="0" fontId="20" fillId="0" borderId="0" xfId="76" applyFont="1"/>
    <xf numFmtId="0" fontId="20" fillId="0" borderId="0" xfId="75" applyFont="1"/>
    <xf numFmtId="15" fontId="22" fillId="0" borderId="0" xfId="76" applyNumberFormat="1" applyFont="1"/>
    <xf numFmtId="43" fontId="22" fillId="0" borderId="0" xfId="77" applyFont="1" applyAlignment="1">
      <alignment horizontal="center"/>
    </xf>
    <xf numFmtId="0" fontId="22" fillId="0" borderId="0" xfId="76" applyFont="1" applyAlignment="1">
      <alignment horizontal="center"/>
    </xf>
    <xf numFmtId="17" fontId="20" fillId="0" borderId="0" xfId="76" applyNumberFormat="1" applyFont="1" applyAlignment="1">
      <alignment horizontal="left"/>
    </xf>
    <xf numFmtId="0" fontId="20" fillId="0" borderId="0" xfId="76" applyFont="1" applyAlignment="1">
      <alignment horizontal="center"/>
    </xf>
    <xf numFmtId="43" fontId="20" fillId="0" borderId="0" xfId="77" applyFont="1" applyAlignment="1">
      <alignment wrapText="1"/>
    </xf>
    <xf numFmtId="17" fontId="44" fillId="10" borderId="12" xfId="76" applyNumberFormat="1" applyFont="1" applyFill="1" applyBorder="1" applyAlignment="1">
      <alignment horizontal="left"/>
    </xf>
    <xf numFmtId="0" fontId="44" fillId="10" borderId="12" xfId="76" applyFont="1" applyFill="1" applyBorder="1" applyAlignment="1">
      <alignment horizontal="center"/>
    </xf>
    <xf numFmtId="43" fontId="44" fillId="10" borderId="13" xfId="77" applyFont="1" applyFill="1" applyBorder="1" applyAlignment="1">
      <alignment horizontal="center"/>
    </xf>
    <xf numFmtId="14" fontId="44" fillId="10" borderId="13" xfId="77" applyNumberFormat="1" applyFont="1" applyFill="1" applyBorder="1" applyAlignment="1">
      <alignment horizontal="center"/>
    </xf>
    <xf numFmtId="13" fontId="44" fillId="10" borderId="12" xfId="77" applyNumberFormat="1" applyFont="1" applyFill="1" applyBorder="1" applyAlignment="1">
      <alignment horizontal="right"/>
    </xf>
    <xf numFmtId="17" fontId="45" fillId="0" borderId="0" xfId="76" applyNumberFormat="1" applyFont="1" applyAlignment="1">
      <alignment horizontal="left"/>
    </xf>
    <xf numFmtId="0" fontId="45" fillId="0" borderId="0" xfId="76" applyFont="1" applyAlignment="1">
      <alignment horizontal="center"/>
    </xf>
    <xf numFmtId="0" fontId="45" fillId="0" borderId="0" xfId="76" applyFont="1"/>
    <xf numFmtId="43" fontId="45" fillId="0" borderId="11" xfId="77" applyFont="1" applyBorder="1" applyAlignment="1">
      <alignment wrapText="1"/>
    </xf>
    <xf numFmtId="43" fontId="45" fillId="0" borderId="0" xfId="77" applyFont="1"/>
    <xf numFmtId="0" fontId="20" fillId="0" borderId="14" xfId="76" applyFont="1" applyBorder="1"/>
    <xf numFmtId="17" fontId="20" fillId="0" borderId="10" xfId="76" applyNumberFormat="1" applyFont="1" applyBorder="1" applyAlignment="1">
      <alignment horizontal="left"/>
    </xf>
    <xf numFmtId="0" fontId="44" fillId="0" borderId="0" xfId="76" applyFont="1" applyAlignment="1">
      <alignment horizontal="center"/>
    </xf>
    <xf numFmtId="43" fontId="20" fillId="0" borderId="11" xfId="77" applyFont="1" applyBorder="1"/>
    <xf numFmtId="43" fontId="20" fillId="0" borderId="11" xfId="77" applyFont="1" applyBorder="1" applyAlignment="1">
      <alignment wrapText="1"/>
    </xf>
    <xf numFmtId="0" fontId="45" fillId="0" borderId="17" xfId="76" applyFont="1" applyBorder="1"/>
    <xf numFmtId="14" fontId="46" fillId="8" borderId="10" xfId="79" applyNumberFormat="1" applyFont="1" applyFill="1" applyBorder="1" applyAlignment="1">
      <alignment horizontal="left"/>
    </xf>
    <xf numFmtId="14" fontId="46" fillId="8" borderId="0" xfId="79" applyNumberFormat="1" applyFont="1" applyFill="1" applyAlignment="1">
      <alignment horizontal="left"/>
    </xf>
    <xf numFmtId="0" fontId="46" fillId="8" borderId="0" xfId="76" applyFont="1" applyFill="1" applyAlignment="1">
      <alignment horizontal="center"/>
    </xf>
    <xf numFmtId="0" fontId="46" fillId="8" borderId="0" xfId="76" applyFont="1" applyFill="1"/>
    <xf numFmtId="165" fontId="46" fillId="8" borderId="11" xfId="77" applyNumberFormat="1" applyFont="1" applyFill="1" applyBorder="1"/>
    <xf numFmtId="14" fontId="46" fillId="8" borderId="11" xfId="77" applyNumberFormat="1" applyFont="1" applyFill="1" applyBorder="1" applyAlignment="1">
      <alignment wrapText="1"/>
    </xf>
    <xf numFmtId="14" fontId="46" fillId="8" borderId="0" xfId="76" applyNumberFormat="1" applyFont="1" applyFill="1" applyAlignment="1">
      <alignment horizontal="center"/>
    </xf>
    <xf numFmtId="165" fontId="46" fillId="8" borderId="0" xfId="77" applyNumberFormat="1" applyFont="1" applyFill="1"/>
    <xf numFmtId="165" fontId="46" fillId="8" borderId="14" xfId="77" applyNumberFormat="1" applyFont="1" applyFill="1" applyBorder="1"/>
    <xf numFmtId="6" fontId="46" fillId="8" borderId="11" xfId="77" applyNumberFormat="1" applyFont="1" applyFill="1" applyBorder="1"/>
    <xf numFmtId="43" fontId="46" fillId="8" borderId="11" xfId="77" applyFont="1" applyFill="1" applyBorder="1"/>
    <xf numFmtId="43" fontId="46" fillId="8" borderId="0" xfId="77" applyFont="1" applyFill="1"/>
    <xf numFmtId="0" fontId="45" fillId="7" borderId="10" xfId="79" applyFont="1" applyFill="1" applyBorder="1" applyAlignment="1">
      <alignment horizontal="left"/>
    </xf>
    <xf numFmtId="0" fontId="45" fillId="7" borderId="0" xfId="79" applyFont="1" applyFill="1" applyAlignment="1">
      <alignment horizontal="left"/>
    </xf>
    <xf numFmtId="0" fontId="45" fillId="7" borderId="0" xfId="76" applyFont="1" applyFill="1" applyAlignment="1">
      <alignment horizontal="center"/>
    </xf>
    <xf numFmtId="0" fontId="45" fillId="7" borderId="0" xfId="76" applyFont="1" applyFill="1"/>
    <xf numFmtId="43" fontId="45" fillId="7" borderId="11" xfId="77" applyFont="1" applyFill="1" applyBorder="1"/>
    <xf numFmtId="43" fontId="45" fillId="2" borderId="11" xfId="77" applyFont="1" applyFill="1" applyBorder="1" applyAlignment="1">
      <alignment wrapText="1"/>
    </xf>
    <xf numFmtId="0" fontId="45" fillId="2" borderId="0" xfId="76" applyFont="1" applyFill="1" applyAlignment="1">
      <alignment horizontal="center"/>
    </xf>
    <xf numFmtId="43" fontId="45" fillId="2" borderId="11" xfId="77" applyFont="1" applyFill="1" applyBorder="1"/>
    <xf numFmtId="43" fontId="45" fillId="2" borderId="0" xfId="77" applyFont="1" applyFill="1"/>
    <xf numFmtId="43" fontId="45" fillId="2" borderId="14" xfId="77" applyFont="1" applyFill="1" applyBorder="1"/>
    <xf numFmtId="17" fontId="45" fillId="0" borderId="6" xfId="76" applyNumberFormat="1" applyFont="1" applyBorder="1" applyAlignment="1">
      <alignment horizontal="left"/>
    </xf>
    <xf numFmtId="43" fontId="45" fillId="0" borderId="11" xfId="77" applyFont="1" applyBorder="1"/>
    <xf numFmtId="17" fontId="44" fillId="10" borderId="1" xfId="76" applyNumberFormat="1" applyFont="1" applyFill="1" applyBorder="1" applyAlignment="1">
      <alignment horizontal="left"/>
    </xf>
    <xf numFmtId="17" fontId="44" fillId="10" borderId="5" xfId="76" applyNumberFormat="1" applyFont="1" applyFill="1" applyBorder="1" applyAlignment="1">
      <alignment horizontal="left"/>
    </xf>
    <xf numFmtId="17" fontId="44" fillId="10" borderId="5" xfId="76" applyNumberFormat="1" applyFont="1" applyFill="1" applyBorder="1" applyAlignment="1">
      <alignment horizontal="center"/>
    </xf>
    <xf numFmtId="43" fontId="44" fillId="10" borderId="4" xfId="77" applyFont="1" applyFill="1" applyBorder="1"/>
    <xf numFmtId="43" fontId="44" fillId="10" borderId="2" xfId="77" applyFont="1" applyFill="1" applyBorder="1"/>
    <xf numFmtId="14" fontId="46" fillId="8" borderId="10" xfId="79" quotePrefix="1" applyNumberFormat="1" applyFont="1" applyFill="1" applyBorder="1" applyAlignment="1">
      <alignment horizontal="left"/>
    </xf>
    <xf numFmtId="14" fontId="46" fillId="8" borderId="0" xfId="79" quotePrefix="1" applyNumberFormat="1" applyFont="1" applyFill="1" applyAlignment="1">
      <alignment horizontal="left"/>
    </xf>
    <xf numFmtId="17" fontId="44" fillId="11" borderId="10" xfId="76" applyNumberFormat="1" applyFont="1" applyFill="1" applyBorder="1" applyAlignment="1">
      <alignment horizontal="left"/>
    </xf>
    <xf numFmtId="17" fontId="44" fillId="11" borderId="0" xfId="76" applyNumberFormat="1" applyFont="1" applyFill="1" applyAlignment="1">
      <alignment horizontal="left"/>
    </xf>
    <xf numFmtId="0" fontId="44" fillId="11" borderId="0" xfId="76" applyFont="1" applyFill="1" applyAlignment="1">
      <alignment horizontal="center"/>
    </xf>
    <xf numFmtId="0" fontId="44" fillId="11" borderId="0" xfId="76" applyFont="1" applyFill="1" applyAlignment="1">
      <alignment horizontal="center" wrapText="1"/>
    </xf>
    <xf numFmtId="43" fontId="44" fillId="11" borderId="11" xfId="77" applyFont="1" applyFill="1" applyBorder="1" applyAlignment="1">
      <alignment horizontal="center"/>
    </xf>
    <xf numFmtId="43" fontId="44" fillId="11" borderId="11" xfId="77" applyFont="1" applyFill="1" applyBorder="1" applyAlignment="1">
      <alignment horizontal="center" wrapText="1"/>
    </xf>
    <xf numFmtId="43" fontId="44" fillId="11" borderId="0" xfId="77" applyFont="1" applyFill="1" applyBorder="1" applyAlignment="1">
      <alignment horizontal="center" wrapText="1"/>
    </xf>
    <xf numFmtId="14" fontId="44" fillId="11" borderId="11" xfId="77" applyNumberFormat="1" applyFont="1" applyFill="1" applyBorder="1" applyAlignment="1">
      <alignment horizontal="center"/>
    </xf>
    <xf numFmtId="13" fontId="44" fillId="11" borderId="0" xfId="77" applyNumberFormat="1" applyFont="1" applyFill="1" applyBorder="1" applyAlignment="1">
      <alignment horizontal="right"/>
    </xf>
    <xf numFmtId="13" fontId="44" fillId="11" borderId="14" xfId="77" applyNumberFormat="1" applyFont="1" applyFill="1" applyBorder="1" applyAlignment="1">
      <alignment horizontal="right"/>
    </xf>
    <xf numFmtId="0" fontId="20" fillId="11" borderId="0" xfId="76" applyFont="1" applyFill="1"/>
    <xf numFmtId="0" fontId="0" fillId="11" borderId="0" xfId="0" applyFill="1"/>
    <xf numFmtId="0" fontId="21" fillId="8" borderId="2" xfId="0" applyFont="1" applyFill="1" applyBorder="1"/>
    <xf numFmtId="44" fontId="22" fillId="12" borderId="8" xfId="13" applyFont="1" applyFill="1" applyBorder="1"/>
    <xf numFmtId="0" fontId="24" fillId="0" borderId="10" xfId="0" applyFont="1" applyBorder="1" applyAlignment="1">
      <alignment horizontal="center"/>
    </xf>
    <xf numFmtId="37" fontId="23" fillId="2" borderId="43" xfId="0" applyNumberFormat="1" applyFont="1" applyFill="1" applyBorder="1" applyAlignment="1">
      <alignment horizontal="center" wrapText="1"/>
    </xf>
    <xf numFmtId="0" fontId="22" fillId="0" borderId="12" xfId="0" applyFont="1" applyBorder="1" applyAlignment="1">
      <alignment horizontal="left"/>
    </xf>
    <xf numFmtId="3" fontId="23" fillId="0" borderId="13" xfId="0" applyNumberFormat="1" applyFont="1" applyBorder="1" applyAlignment="1">
      <alignment horizontal="center"/>
    </xf>
    <xf numFmtId="3" fontId="23" fillId="0" borderId="31" xfId="0" applyNumberFormat="1" applyFont="1" applyBorder="1" applyAlignment="1">
      <alignment horizontal="center"/>
    </xf>
    <xf numFmtId="165" fontId="20" fillId="0" borderId="0" xfId="76" applyNumberFormat="1" applyFont="1"/>
    <xf numFmtId="0" fontId="38" fillId="0" borderId="0" xfId="0" applyFont="1" applyAlignment="1">
      <alignment wrapText="1"/>
    </xf>
    <xf numFmtId="41" fontId="20" fillId="15" borderId="4" xfId="0" applyNumberFormat="1" applyFont="1" applyFill="1" applyBorder="1" applyAlignment="1">
      <alignment wrapText="1"/>
    </xf>
    <xf numFmtId="44" fontId="20" fillId="2" borderId="4" xfId="13" applyFont="1" applyFill="1" applyBorder="1" applyAlignment="1">
      <alignment wrapText="1"/>
    </xf>
    <xf numFmtId="44" fontId="20" fillId="2" borderId="4" xfId="13" applyFont="1" applyFill="1" applyBorder="1"/>
    <xf numFmtId="44" fontId="23" fillId="3" borderId="11" xfId="13" applyFont="1" applyFill="1" applyBorder="1" applyAlignment="1">
      <alignment horizontal="center"/>
    </xf>
    <xf numFmtId="17" fontId="44" fillId="10" borderId="19" xfId="76" applyNumberFormat="1" applyFont="1" applyFill="1" applyBorder="1" applyAlignment="1">
      <alignment horizontal="left"/>
    </xf>
    <xf numFmtId="17" fontId="44" fillId="10" borderId="20" xfId="76" applyNumberFormat="1" applyFont="1" applyFill="1" applyBorder="1" applyAlignment="1">
      <alignment horizontal="left"/>
    </xf>
    <xf numFmtId="0" fontId="44" fillId="10" borderId="20" xfId="76" applyFont="1" applyFill="1" applyBorder="1" applyAlignment="1">
      <alignment horizontal="center"/>
    </xf>
    <xf numFmtId="43" fontId="44" fillId="10" borderId="21" xfId="77" applyFont="1" applyFill="1" applyBorder="1" applyAlignment="1">
      <alignment horizontal="right"/>
    </xf>
    <xf numFmtId="43" fontId="44" fillId="10" borderId="21" xfId="77" applyFont="1" applyFill="1" applyBorder="1" applyAlignment="1">
      <alignment horizontal="center"/>
    </xf>
    <xf numFmtId="43" fontId="44" fillId="10" borderId="20" xfId="77" applyFont="1" applyFill="1" applyBorder="1" applyAlignment="1">
      <alignment horizontal="right"/>
    </xf>
    <xf numFmtId="43" fontId="44" fillId="10" borderId="34" xfId="77" applyFont="1" applyFill="1" applyBorder="1" applyAlignment="1">
      <alignment horizontal="right"/>
    </xf>
    <xf numFmtId="17" fontId="44" fillId="10" borderId="23" xfId="76" applyNumberFormat="1" applyFont="1" applyFill="1" applyBorder="1" applyAlignment="1">
      <alignment horizontal="left"/>
    </xf>
    <xf numFmtId="13" fontId="44" fillId="10" borderId="36" xfId="77" applyNumberFormat="1" applyFont="1" applyFill="1" applyBorder="1" applyAlignment="1">
      <alignment horizontal="right"/>
    </xf>
    <xf numFmtId="0" fontId="1" fillId="9" borderId="5" xfId="2" applyFont="1" applyFill="1" applyBorder="1" applyAlignment="1">
      <alignment horizontal="center"/>
    </xf>
    <xf numFmtId="0" fontId="1" fillId="9" borderId="2" xfId="2" applyFont="1" applyFill="1" applyBorder="1" applyAlignment="1">
      <alignment horizontal="center"/>
    </xf>
    <xf numFmtId="0" fontId="24" fillId="0" borderId="1" xfId="0" applyFont="1" applyBorder="1" applyAlignment="1">
      <alignment horizontal="center" vertical="center" wrapText="1"/>
    </xf>
    <xf numFmtId="0" fontId="21" fillId="0" borderId="14" xfId="0" applyFont="1" applyBorder="1" applyAlignment="1">
      <alignment horizontal="left" wrapText="1"/>
    </xf>
    <xf numFmtId="0" fontId="21" fillId="10" borderId="3" xfId="0" applyFont="1" applyFill="1" applyBorder="1" applyAlignment="1">
      <alignment horizontal="center" wrapText="1"/>
    </xf>
    <xf numFmtId="0" fontId="25" fillId="10" borderId="17" xfId="1" applyFont="1" applyFill="1" applyBorder="1" applyAlignment="1">
      <alignment horizontal="center"/>
    </xf>
    <xf numFmtId="0" fontId="21" fillId="0" borderId="0" xfId="0" applyFont="1" applyAlignment="1">
      <alignment horizontal="left" wrapText="1"/>
    </xf>
    <xf numFmtId="164" fontId="20" fillId="7" borderId="3" xfId="3" applyNumberFormat="1" applyFont="1" applyFill="1" applyBorder="1"/>
    <xf numFmtId="9" fontId="20" fillId="0" borderId="11" xfId="60" applyFont="1" applyBorder="1" applyAlignment="1">
      <alignment horizontal="right"/>
    </xf>
    <xf numFmtId="0" fontId="24" fillId="0" borderId="4" xfId="0" applyFont="1" applyBorder="1" applyAlignment="1">
      <alignment horizontal="center" vertical="center" wrapText="1"/>
    </xf>
    <xf numFmtId="0" fontId="24" fillId="0" borderId="0" xfId="0" applyFont="1" applyAlignment="1">
      <alignment horizontal="left"/>
    </xf>
    <xf numFmtId="0" fontId="21" fillId="10" borderId="19" xfId="0" applyFont="1" applyFill="1" applyBorder="1" applyAlignment="1">
      <alignment horizontal="center"/>
    </xf>
    <xf numFmtId="0" fontId="21" fillId="10" borderId="20" xfId="0" applyFont="1" applyFill="1" applyBorder="1" applyAlignment="1">
      <alignment horizontal="center"/>
    </xf>
    <xf numFmtId="0" fontId="21" fillId="10" borderId="34" xfId="0" applyFont="1" applyFill="1" applyBorder="1" applyAlignment="1">
      <alignment horizontal="center"/>
    </xf>
    <xf numFmtId="0" fontId="38" fillId="0" borderId="0" xfId="0" applyFont="1" applyAlignment="1">
      <alignment horizontal="left" wrapText="1"/>
    </xf>
    <xf numFmtId="0" fontId="21" fillId="0" borderId="0" xfId="0" applyFont="1" applyAlignment="1">
      <alignment wrapText="1"/>
    </xf>
    <xf numFmtId="0" fontId="21" fillId="7" borderId="0" xfId="0" applyFont="1" applyFill="1" applyAlignment="1">
      <alignment wrapText="1"/>
    </xf>
    <xf numFmtId="0" fontId="38" fillId="0" borderId="0" xfId="0" applyFont="1" applyAlignment="1">
      <alignment horizontal="left"/>
    </xf>
    <xf numFmtId="0" fontId="21" fillId="10" borderId="32" xfId="0" applyFont="1" applyFill="1" applyBorder="1" applyAlignment="1">
      <alignment horizontal="center"/>
    </xf>
    <xf numFmtId="0" fontId="21" fillId="10" borderId="33" xfId="0" applyFont="1" applyFill="1" applyBorder="1" applyAlignment="1">
      <alignment horizontal="center"/>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2" fillId="10" borderId="19" xfId="0" applyFont="1" applyFill="1" applyBorder="1" applyAlignment="1">
      <alignment horizontal="center"/>
    </xf>
    <xf numFmtId="0" fontId="22" fillId="10" borderId="20" xfId="0" applyFont="1" applyFill="1" applyBorder="1" applyAlignment="1">
      <alignment horizontal="center"/>
    </xf>
    <xf numFmtId="0" fontId="24" fillId="0" borderId="24" xfId="0" applyFont="1" applyBorder="1" applyAlignment="1">
      <alignment horizontal="center" vertical="center" wrapText="1"/>
    </xf>
    <xf numFmtId="0" fontId="22" fillId="10" borderId="28" xfId="0" applyFont="1" applyFill="1" applyBorder="1" applyAlignment="1">
      <alignment horizontal="center" wrapText="1"/>
    </xf>
    <xf numFmtId="0" fontId="22" fillId="10" borderId="3" xfId="0" applyFont="1" applyFill="1" applyBorder="1" applyAlignment="1">
      <alignment horizontal="center" wrapText="1"/>
    </xf>
    <xf numFmtId="0" fontId="22" fillId="10" borderId="9" xfId="0" applyFont="1" applyFill="1" applyBorder="1" applyAlignment="1">
      <alignment horizontal="center" wrapText="1"/>
    </xf>
    <xf numFmtId="0" fontId="22" fillId="8" borderId="1" xfId="0" applyFont="1" applyFill="1" applyBorder="1" applyAlignment="1">
      <alignment horizontal="center" wrapText="1"/>
    </xf>
    <xf numFmtId="0" fontId="22" fillId="8" borderId="5" xfId="0" applyFont="1" applyFill="1" applyBorder="1" applyAlignment="1">
      <alignment horizontal="center"/>
    </xf>
    <xf numFmtId="0" fontId="22" fillId="8" borderId="2" xfId="0" applyFont="1" applyFill="1" applyBorder="1" applyAlignment="1">
      <alignment horizontal="center"/>
    </xf>
    <xf numFmtId="0" fontId="22" fillId="8" borderId="5" xfId="0" applyFont="1" applyFill="1" applyBorder="1" applyAlignment="1">
      <alignment horizontal="center" wrapText="1"/>
    </xf>
    <xf numFmtId="0" fontId="22" fillId="8" borderId="2" xfId="0" applyFont="1" applyFill="1" applyBorder="1" applyAlignment="1">
      <alignment horizontal="center" wrapText="1"/>
    </xf>
    <xf numFmtId="0" fontId="22" fillId="10" borderId="1"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1" fillId="8" borderId="1" xfId="0" applyFont="1" applyFill="1" applyBorder="1" applyAlignment="1">
      <alignment horizontal="center"/>
    </xf>
    <xf numFmtId="0" fontId="21" fillId="8" borderId="5" xfId="0" applyFont="1" applyFill="1" applyBorder="1" applyAlignment="1">
      <alignment horizontal="center"/>
    </xf>
    <xf numFmtId="0" fontId="21" fillId="8" borderId="2" xfId="0" applyFont="1" applyFill="1" applyBorder="1" applyAlignment="1">
      <alignment horizontal="center"/>
    </xf>
    <xf numFmtId="0" fontId="21" fillId="10" borderId="10"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4" xfId="0" applyFont="1" applyFill="1" applyBorder="1" applyAlignment="1">
      <alignment horizontal="center"/>
    </xf>
    <xf numFmtId="0" fontId="24" fillId="14" borderId="1" xfId="78" applyFont="1" applyFill="1" applyBorder="1" applyAlignment="1">
      <alignment horizontal="left" wrapText="1"/>
    </xf>
    <xf numFmtId="0" fontId="24" fillId="14" borderId="4" xfId="78" applyFont="1" applyFill="1" applyBorder="1" applyAlignment="1">
      <alignment horizontal="left" wrapText="1"/>
    </xf>
    <xf numFmtId="0" fontId="44" fillId="10" borderId="44" xfId="76" applyFont="1" applyFill="1" applyBorder="1" applyAlignment="1">
      <alignment horizontal="center" vertical="center" wrapText="1"/>
    </xf>
    <xf numFmtId="0" fontId="44" fillId="10" borderId="45" xfId="76" applyFont="1" applyFill="1" applyBorder="1" applyAlignment="1">
      <alignment horizontal="center" vertical="center" wrapText="1"/>
    </xf>
    <xf numFmtId="43" fontId="44" fillId="10" borderId="21" xfId="77" applyFont="1" applyFill="1" applyBorder="1" applyAlignment="1">
      <alignment horizontal="center" wrapText="1"/>
    </xf>
    <xf numFmtId="43" fontId="44" fillId="10" borderId="46" xfId="77" applyFont="1" applyFill="1" applyBorder="1" applyAlignment="1">
      <alignment horizontal="center" wrapText="1"/>
    </xf>
    <xf numFmtId="43" fontId="44" fillId="10" borderId="20" xfId="77" applyFont="1" applyFill="1" applyBorder="1" applyAlignment="1">
      <alignment horizontal="center" wrapText="1"/>
    </xf>
    <xf numFmtId="43" fontId="44" fillId="10" borderId="47" xfId="77" applyFont="1" applyFill="1" applyBorder="1" applyAlignment="1">
      <alignment horizont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1" fillId="10" borderId="1" xfId="0" applyFont="1" applyFill="1" applyBorder="1" applyAlignment="1">
      <alignment horizontal="center"/>
    </xf>
    <xf numFmtId="0" fontId="38" fillId="0" borderId="0" xfId="0" applyFont="1" applyAlignment="1">
      <alignment horizontal="left" vertical="top" wrapText="1"/>
    </xf>
    <xf numFmtId="0" fontId="21" fillId="0" borderId="10" xfId="0" applyFont="1" applyBorder="1" applyAlignment="1">
      <alignment horizontal="left" wrapText="1"/>
    </xf>
    <xf numFmtId="0" fontId="24" fillId="0" borderId="5" xfId="0" applyFont="1" applyBorder="1" applyAlignment="1">
      <alignment horizontal="center" vertical="center" wrapText="1"/>
    </xf>
  </cellXfs>
  <cellStyles count="80">
    <cellStyle name="40% - Accent3" xfId="1" builtinId="39"/>
    <cellStyle name="40% - Accent6" xfId="2" builtinId="51"/>
    <cellStyle name="Comma" xfId="3" builtinId="3"/>
    <cellStyle name="Comma 2" xfId="4" xr:uid="{00000000-0005-0000-0000-000003000000}"/>
    <cellStyle name="Comma 2 2" xfId="5" xr:uid="{00000000-0005-0000-0000-000004000000}"/>
    <cellStyle name="Comma 2 3" xfId="6" xr:uid="{00000000-0005-0000-0000-000005000000}"/>
    <cellStyle name="Comma 2 4" xfId="77" xr:uid="{D676678F-2250-41C2-8C81-E64DFA7106D9}"/>
    <cellStyle name="Comma 3" xfId="7" xr:uid="{00000000-0005-0000-0000-000006000000}"/>
    <cellStyle name="Comma 3 2" xfId="8" xr:uid="{00000000-0005-0000-0000-000007000000}"/>
    <cellStyle name="Comma 4" xfId="9" xr:uid="{00000000-0005-0000-0000-000008000000}"/>
    <cellStyle name="Comma 4 2" xfId="10" xr:uid="{00000000-0005-0000-0000-000009000000}"/>
    <cellStyle name="Comma 5" xfId="11" xr:uid="{00000000-0005-0000-0000-00000A000000}"/>
    <cellStyle name="Comma 6" xfId="12" xr:uid="{00000000-0005-0000-0000-00000B000000}"/>
    <cellStyle name="Currency" xfId="13" builtinId="4"/>
    <cellStyle name="Currency 2" xfId="14" xr:uid="{00000000-0005-0000-0000-00000D000000}"/>
    <cellStyle name="Currency 2 2" xfId="15" xr:uid="{00000000-0005-0000-0000-00000E000000}"/>
    <cellStyle name="Currency 2 3" xfId="16" xr:uid="{00000000-0005-0000-0000-00000F000000}"/>
    <cellStyle name="Currency 2 4" xfId="74" xr:uid="{73A9429F-6959-4C1A-AD94-2BF2874FA5E7}"/>
    <cellStyle name="Currency 3" xfId="17" xr:uid="{00000000-0005-0000-0000-000010000000}"/>
    <cellStyle name="Currency 3 2" xfId="18" xr:uid="{00000000-0005-0000-0000-000011000000}"/>
    <cellStyle name="Currency 3 3" xfId="19" xr:uid="{00000000-0005-0000-0000-000012000000}"/>
    <cellStyle name="Currency 3 4" xfId="20" xr:uid="{00000000-0005-0000-0000-000013000000}"/>
    <cellStyle name="Currency 4" xfId="21" xr:uid="{00000000-0005-0000-0000-000014000000}"/>
    <cellStyle name="Currency 4 2" xfId="22" xr:uid="{00000000-0005-0000-0000-000015000000}"/>
    <cellStyle name="Currency 4 2 2" xfId="23" xr:uid="{00000000-0005-0000-0000-000016000000}"/>
    <cellStyle name="Currency 4 3" xfId="24" xr:uid="{00000000-0005-0000-0000-000017000000}"/>
    <cellStyle name="Currency 4 4" xfId="25" xr:uid="{00000000-0005-0000-0000-000018000000}"/>
    <cellStyle name="Currency 5" xfId="26" xr:uid="{00000000-0005-0000-0000-000019000000}"/>
    <cellStyle name="Currency 6" xfId="27" xr:uid="{00000000-0005-0000-0000-00001A000000}"/>
    <cellStyle name="Currency 7" xfId="28" xr:uid="{00000000-0005-0000-0000-00001B000000}"/>
    <cellStyle name="Euro" xfId="29" xr:uid="{00000000-0005-0000-0000-00001C000000}"/>
    <cellStyle name="Euro 2" xfId="30" xr:uid="{00000000-0005-0000-0000-00001D000000}"/>
    <cellStyle name="Euro 2 2" xfId="31" xr:uid="{00000000-0005-0000-0000-00001E000000}"/>
    <cellStyle name="Euro 2 3" xfId="32" xr:uid="{00000000-0005-0000-0000-00001F000000}"/>
    <cellStyle name="Euro 3" xfId="33" xr:uid="{00000000-0005-0000-0000-000020000000}"/>
    <cellStyle name="Euro 4" xfId="34" xr:uid="{00000000-0005-0000-0000-000021000000}"/>
    <cellStyle name="Euro 4 2" xfId="35" xr:uid="{00000000-0005-0000-0000-000022000000}"/>
    <cellStyle name="Euro 5" xfId="36" xr:uid="{00000000-0005-0000-0000-000023000000}"/>
    <cellStyle name="Hyperlink" xfId="37" builtinId="8"/>
    <cellStyle name="Hyperlink 2" xfId="38" xr:uid="{00000000-0005-0000-0000-000025000000}"/>
    <cellStyle name="Hyperlink 2 2" xfId="39" xr:uid="{00000000-0005-0000-0000-000026000000}"/>
    <cellStyle name="Hyperlink 3" xfId="40" xr:uid="{00000000-0005-0000-0000-000027000000}"/>
    <cellStyle name="Input 2" xfId="78" xr:uid="{C1AB8D1A-8F22-4244-BD84-9A4730C839E5}"/>
    <cellStyle name="Normal" xfId="0" builtinId="0"/>
    <cellStyle name="Normal 11" xfId="41" xr:uid="{00000000-0005-0000-0000-00002A000000}"/>
    <cellStyle name="Normal 18" xfId="42" xr:uid="{00000000-0005-0000-0000-00002B000000}"/>
    <cellStyle name="Normal 19" xfId="43" xr:uid="{00000000-0005-0000-0000-00002C000000}"/>
    <cellStyle name="Normal 2" xfId="44" xr:uid="{00000000-0005-0000-0000-00002D000000}"/>
    <cellStyle name="Normal 2 2" xfId="45" xr:uid="{00000000-0005-0000-0000-00002E000000}"/>
    <cellStyle name="Normal 2 2 2" xfId="46" xr:uid="{00000000-0005-0000-0000-00002F000000}"/>
    <cellStyle name="Normal 3" xfId="47" xr:uid="{00000000-0005-0000-0000-000030000000}"/>
    <cellStyle name="Normal 3 2" xfId="48" xr:uid="{00000000-0005-0000-0000-000031000000}"/>
    <cellStyle name="Normal 3 3" xfId="49" xr:uid="{00000000-0005-0000-0000-000032000000}"/>
    <cellStyle name="Normal 3 4" xfId="50" xr:uid="{00000000-0005-0000-0000-000033000000}"/>
    <cellStyle name="Normal 4" xfId="51" xr:uid="{00000000-0005-0000-0000-000034000000}"/>
    <cellStyle name="Normal 4 2" xfId="52" xr:uid="{00000000-0005-0000-0000-000035000000}"/>
    <cellStyle name="Normal 5" xfId="53" xr:uid="{00000000-0005-0000-0000-000036000000}"/>
    <cellStyle name="Normal 5 2" xfId="54" xr:uid="{00000000-0005-0000-0000-000037000000}"/>
    <cellStyle name="Normal 6" xfId="55" xr:uid="{00000000-0005-0000-0000-000038000000}"/>
    <cellStyle name="Normal 7" xfId="56" xr:uid="{00000000-0005-0000-0000-000039000000}"/>
    <cellStyle name="Normal 7 2" xfId="57" xr:uid="{00000000-0005-0000-0000-00003A000000}"/>
    <cellStyle name="Normal 8" xfId="73" xr:uid="{B126FF84-C174-451B-AE66-A64FB1E51C0D}"/>
    <cellStyle name="Normal 9" xfId="75" xr:uid="{E7E3BF02-62D9-4A59-BF86-53F7234A14C6}"/>
    <cellStyle name="Normal_Tab3-Equipment-FY0607-Original" xfId="76" xr:uid="{7A00B882-6906-43FB-8C51-0104FC75831A}"/>
    <cellStyle name="Normal_Tab3-Equipment-FY0607-Updated" xfId="79" xr:uid="{3C5BEA5C-5382-4B50-AE1B-6CCA99F36C63}"/>
    <cellStyle name="Note 2" xfId="58" xr:uid="{00000000-0005-0000-0000-00003B000000}"/>
    <cellStyle name="Note 2 2" xfId="59" xr:uid="{00000000-0005-0000-0000-00003C000000}"/>
    <cellStyle name="Percent" xfId="60" builtinId="5"/>
    <cellStyle name="Percent 2" xfId="61" xr:uid="{00000000-0005-0000-0000-00003E000000}"/>
    <cellStyle name="Percent 2 2" xfId="62" xr:uid="{00000000-0005-0000-0000-00003F000000}"/>
    <cellStyle name="Percent 2 3" xfId="63" xr:uid="{00000000-0005-0000-0000-000040000000}"/>
    <cellStyle name="Percent 2 4" xfId="64" xr:uid="{00000000-0005-0000-0000-000041000000}"/>
    <cellStyle name="Percent 3" xfId="65" xr:uid="{00000000-0005-0000-0000-000042000000}"/>
    <cellStyle name="Percent 3 2" xfId="66" xr:uid="{00000000-0005-0000-0000-000043000000}"/>
    <cellStyle name="Percent 4" xfId="67" xr:uid="{00000000-0005-0000-0000-000044000000}"/>
    <cellStyle name="Percent 4 2" xfId="68" xr:uid="{00000000-0005-0000-0000-000045000000}"/>
    <cellStyle name="Percent 5" xfId="69" xr:uid="{00000000-0005-0000-0000-000046000000}"/>
    <cellStyle name="Percent 6" xfId="70" xr:uid="{00000000-0005-0000-0000-000047000000}"/>
    <cellStyle name="PS_Comma" xfId="71" xr:uid="{00000000-0005-0000-0000-000048000000}"/>
    <cellStyle name="WM_STANDARD" xfId="72" xr:uid="{00000000-0005-0000-0000-000049000000}"/>
  </cellStyles>
  <dxfs count="0"/>
  <tableStyles count="0" defaultTableStyle="TableStyleMedium9" defaultPivotStyle="PivotStyleLight16"/>
  <colors>
    <mruColors>
      <color rgb="FFE7FFD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lients\A\Alameda,%20City%20of\2020\S3461%20-%20Alameda%20-%202020%20SW%20Procurement\Final%20Report\Equipment%20for%20Livermo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fhconsultants.sharepoint.com/sites/Norcal/Clients/C/CCCSWA/2023/S7043%202023%20Procurement/Analysis/Cost%20Forms/CCCSWA%20RFP_Cost%20Forms_PreProposal_11.1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nger truck"/>
      <sheetName val=" roll off 4 axle"/>
      <sheetName val=" roll off 3 axle"/>
      <sheetName val="Transfer ramps"/>
      <sheetName val=" Container distbig"/>
      <sheetName val="Shop truck"/>
      <sheetName val="Transfer Rig"/>
      <sheetName val="Rear Loader 25"/>
      <sheetName val="Rear Loader 18"/>
      <sheetName val="Conainter purchase from City"/>
      <sheetName val="Container Distribution (3)"/>
      <sheetName val="Container Distribution (2)"/>
      <sheetName val=" Container dist small"/>
      <sheetName val="Pickups"/>
      <sheetName val="Bulky Item % (2)"/>
      <sheetName val="Roll Off  10 % (2)"/>
      <sheetName val="Frt Loader  10 % "/>
      <sheetName val="Automated 10 %"/>
      <sheetName val="Sheet1"/>
      <sheetName val="Equipment for Liverm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Op_Statistics"/>
      <sheetName val="1 Gen_Info"/>
    </sheetNames>
    <sheetDataSet>
      <sheetData sheetId="0">
        <row r="1">
          <cell r="U1" t="str">
            <v xml:space="preserve">RecycleSmart Base </v>
          </cell>
        </row>
      </sheetData>
      <sheetData sheetId="1">
        <row r="2">
          <cell r="B2" t="str">
            <v xml:space="preserve">Proposer Name: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7"/>
  <sheetViews>
    <sheetView workbookViewId="0">
      <selection activeCell="D1" sqref="D1"/>
    </sheetView>
  </sheetViews>
  <sheetFormatPr defaultColWidth="9.140625" defaultRowHeight="15.75" x14ac:dyDescent="0.2"/>
  <cols>
    <col min="1" max="1" width="2.85546875" style="5" customWidth="1"/>
    <col min="2" max="2" width="6.28515625" style="3" customWidth="1"/>
    <col min="3" max="3" width="41.28515625" style="5" customWidth="1"/>
    <col min="4" max="4" width="58" style="5" customWidth="1"/>
    <col min="5" max="5" width="5.85546875" style="5" customWidth="1"/>
    <col min="6" max="6" width="44.140625" style="5" customWidth="1"/>
    <col min="7" max="16384" width="9.140625" style="5"/>
  </cols>
  <sheetData>
    <row r="1" spans="2:6" ht="21" customHeight="1" x14ac:dyDescent="0.25">
      <c r="B1" s="3" t="s">
        <v>0</v>
      </c>
      <c r="C1" s="3"/>
      <c r="D1" s="4" t="s">
        <v>1</v>
      </c>
    </row>
    <row r="2" spans="2:6" x14ac:dyDescent="0.25">
      <c r="B2" s="6" t="s">
        <v>2</v>
      </c>
      <c r="C2" s="7"/>
      <c r="F2" s="97"/>
    </row>
    <row r="3" spans="2:6" x14ac:dyDescent="0.25">
      <c r="B3" s="8"/>
      <c r="C3" s="9"/>
      <c r="D3" s="153" t="s">
        <v>3</v>
      </c>
      <c r="F3" s="97"/>
    </row>
    <row r="4" spans="2:6" x14ac:dyDescent="0.25">
      <c r="B4" s="10" t="s">
        <v>4</v>
      </c>
      <c r="C4" s="11"/>
      <c r="D4" s="12"/>
    </row>
    <row r="5" spans="2:6" ht="27" customHeight="1" x14ac:dyDescent="0.25">
      <c r="B5" s="13" t="s">
        <v>5</v>
      </c>
      <c r="C5" s="14" t="s">
        <v>6</v>
      </c>
      <c r="D5" s="15"/>
    </row>
    <row r="6" spans="2:6" ht="27" customHeight="1" x14ac:dyDescent="0.25">
      <c r="B6" s="13" t="s">
        <v>7</v>
      </c>
      <c r="C6" s="16" t="s">
        <v>8</v>
      </c>
      <c r="D6" s="15"/>
    </row>
    <row r="7" spans="2:6" ht="27" customHeight="1" x14ac:dyDescent="0.25">
      <c r="B7" s="13" t="s">
        <v>9</v>
      </c>
      <c r="C7" s="16" t="s">
        <v>10</v>
      </c>
      <c r="D7" s="15"/>
    </row>
    <row r="8" spans="2:6" ht="27" customHeight="1" x14ac:dyDescent="0.25">
      <c r="B8" s="13" t="s">
        <v>11</v>
      </c>
      <c r="C8" s="16" t="s">
        <v>12</v>
      </c>
      <c r="D8" s="15"/>
    </row>
    <row r="9" spans="2:6" ht="27" customHeight="1" x14ac:dyDescent="0.2">
      <c r="B9" s="13" t="s">
        <v>13</v>
      </c>
      <c r="C9" s="16" t="s">
        <v>14</v>
      </c>
      <c r="D9" s="94"/>
    </row>
    <row r="10" spans="2:6" x14ac:dyDescent="0.25">
      <c r="B10" s="10" t="s">
        <v>15</v>
      </c>
      <c r="C10" s="17"/>
      <c r="D10" s="12"/>
    </row>
    <row r="11" spans="2:6" ht="27" customHeight="1" x14ac:dyDescent="0.25">
      <c r="B11" s="13" t="s">
        <v>5</v>
      </c>
      <c r="C11" s="14" t="s">
        <v>16</v>
      </c>
      <c r="D11" s="15"/>
    </row>
    <row r="12" spans="2:6" ht="27" customHeight="1" x14ac:dyDescent="0.25">
      <c r="B12" s="13" t="s">
        <v>7</v>
      </c>
      <c r="C12" s="16" t="s">
        <v>17</v>
      </c>
      <c r="D12" s="15"/>
    </row>
    <row r="13" spans="2:6" ht="27" customHeight="1" x14ac:dyDescent="0.25">
      <c r="B13" s="13" t="s">
        <v>9</v>
      </c>
      <c r="C13" s="16" t="s">
        <v>18</v>
      </c>
      <c r="D13" s="15"/>
    </row>
    <row r="14" spans="2:6" ht="27" customHeight="1" x14ac:dyDescent="0.25">
      <c r="B14" s="13" t="s">
        <v>11</v>
      </c>
      <c r="C14" s="16" t="s">
        <v>19</v>
      </c>
      <c r="D14" s="15"/>
    </row>
    <row r="15" spans="2:6" ht="27" customHeight="1" x14ac:dyDescent="0.25">
      <c r="B15" s="13" t="s">
        <v>13</v>
      </c>
      <c r="C15" s="16" t="s">
        <v>20</v>
      </c>
      <c r="D15" s="15"/>
    </row>
    <row r="16" spans="2:6" ht="27" customHeight="1" x14ac:dyDescent="0.25">
      <c r="B16" s="13" t="s">
        <v>21</v>
      </c>
      <c r="C16" s="16" t="s">
        <v>22</v>
      </c>
      <c r="D16" s="15"/>
    </row>
    <row r="17" spans="2:2" x14ac:dyDescent="0.2">
      <c r="B17" s="3" t="s">
        <v>23</v>
      </c>
    </row>
  </sheetData>
  <printOptions horizontalCentered="1" headings="1"/>
  <pageMargins left="0.25" right="0.25" top="0.5" bottom="0.5" header="0.27" footer="0.25"/>
  <pageSetup scale="55" orientation="portrait" r:id="rId1"/>
  <headerFooter alignWithMargins="0">
    <oddHeader>&amp;C&amp;"Book Antiqua,Bold"Form 1</oddHeader>
    <oddFooter>&amp;R&amp;9Page &amp;P of &amp;N</oddFooter>
  </headerFooter>
  <ignoredErrors>
    <ignoredError sqref="B5:B9 B11:B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94"/>
  <sheetViews>
    <sheetView zoomScale="80" zoomScaleNormal="80" workbookViewId="0">
      <selection activeCell="O50" sqref="O50"/>
    </sheetView>
  </sheetViews>
  <sheetFormatPr defaultColWidth="9.140625" defaultRowHeight="15" x14ac:dyDescent="0.25"/>
  <cols>
    <col min="1" max="1" width="1.7109375" style="1" customWidth="1"/>
    <col min="2" max="2" width="3.85546875" style="1" customWidth="1"/>
    <col min="3" max="3" width="1.140625" style="19" customWidth="1"/>
    <col min="4" max="4" width="46.28515625" style="20" customWidth="1"/>
    <col min="5" max="12" width="12.140625" style="23" customWidth="1"/>
    <col min="13" max="13" width="22.140625" style="23" customWidth="1"/>
    <col min="14" max="14" width="18" style="23" customWidth="1"/>
    <col min="15" max="20" width="15.140625" style="19" customWidth="1"/>
    <col min="21" max="21" width="17.140625" style="1" customWidth="1"/>
    <col min="22" max="16384" width="9.140625" style="1"/>
  </cols>
  <sheetData>
    <row r="1" spans="2:29" ht="18.75" customHeight="1" x14ac:dyDescent="0.25">
      <c r="B1" s="18" t="s">
        <v>24</v>
      </c>
      <c r="E1" s="21"/>
      <c r="F1" s="21"/>
      <c r="G1" s="21"/>
      <c r="H1" s="21"/>
      <c r="I1" s="21"/>
      <c r="J1" s="21"/>
      <c r="K1" s="21"/>
      <c r="L1" s="21"/>
      <c r="M1" s="154" t="str">
        <f>'1 Gen_Info'!D1</f>
        <v>RecycleSmart Alt Services</v>
      </c>
      <c r="N1" s="154"/>
    </row>
    <row r="2" spans="2:29" ht="15.75" x14ac:dyDescent="0.25">
      <c r="B2" s="22" t="str">
        <f>'1 Gen_Info'!B2</f>
        <v xml:space="preserve">Proposer Name: </v>
      </c>
      <c r="E2" s="21"/>
      <c r="F2" s="21"/>
      <c r="G2" s="21"/>
      <c r="H2" s="21"/>
      <c r="I2" s="21"/>
      <c r="J2" s="21"/>
      <c r="K2" s="21"/>
      <c r="L2" s="21"/>
      <c r="M2" s="21"/>
      <c r="N2" s="21"/>
    </row>
    <row r="3" spans="2:29" ht="15.75" x14ac:dyDescent="0.25">
      <c r="B3" s="22"/>
      <c r="E3" s="21"/>
      <c r="F3" s="21" t="s">
        <v>25</v>
      </c>
      <c r="G3" s="21"/>
      <c r="H3" s="21"/>
      <c r="I3" s="21"/>
      <c r="J3" s="21"/>
      <c r="K3" s="90"/>
      <c r="L3" s="21"/>
      <c r="M3" s="21"/>
      <c r="N3" s="21"/>
    </row>
    <row r="4" spans="2:29" x14ac:dyDescent="0.25">
      <c r="B4" s="24" t="s">
        <v>26</v>
      </c>
      <c r="C4" s="288"/>
      <c r="D4" s="288"/>
      <c r="E4" s="288"/>
      <c r="F4" s="288"/>
      <c r="G4" s="288"/>
      <c r="H4" s="288"/>
      <c r="I4" s="288"/>
      <c r="J4" s="288"/>
      <c r="K4" s="289"/>
      <c r="L4" s="289"/>
      <c r="M4" s="23" t="s">
        <v>25</v>
      </c>
      <c r="O4" s="96"/>
      <c r="P4" s="1"/>
      <c r="Q4" s="1"/>
      <c r="R4" s="1"/>
      <c r="S4" s="1"/>
      <c r="T4" s="1"/>
    </row>
    <row r="5" spans="2:29" ht="16.5" thickBot="1" x14ac:dyDescent="0.3">
      <c r="D5" s="88"/>
      <c r="E5" s="88"/>
      <c r="F5" s="88"/>
      <c r="G5" s="88"/>
      <c r="H5" s="88"/>
      <c r="I5" s="88"/>
      <c r="J5" s="88"/>
      <c r="K5" s="88"/>
      <c r="L5" s="21"/>
      <c r="M5" s="21"/>
      <c r="N5" s="21"/>
      <c r="O5" s="1"/>
      <c r="P5" s="1"/>
      <c r="Q5" s="1"/>
      <c r="R5" s="1"/>
      <c r="S5" s="1"/>
      <c r="T5" s="1"/>
    </row>
    <row r="6" spans="2:29" ht="16.5" thickBot="1" x14ac:dyDescent="0.3">
      <c r="D6" s="88"/>
      <c r="E6" s="299" t="s">
        <v>27</v>
      </c>
      <c r="F6" s="300"/>
      <c r="G6" s="300"/>
      <c r="H6" s="300"/>
      <c r="I6" s="300"/>
      <c r="J6" s="300"/>
      <c r="K6" s="300"/>
      <c r="L6" s="300"/>
      <c r="M6" s="300"/>
      <c r="N6" s="301"/>
      <c r="O6" s="1"/>
      <c r="P6" s="306" t="s">
        <v>28</v>
      </c>
      <c r="Q6" s="307"/>
      <c r="R6" s="1"/>
      <c r="S6" s="1"/>
      <c r="T6" s="1"/>
    </row>
    <row r="7" spans="2:29" ht="68.25" customHeight="1" x14ac:dyDescent="0.2">
      <c r="B7" s="310"/>
      <c r="C7" s="311"/>
      <c r="D7" s="311"/>
      <c r="E7" s="312" t="s">
        <v>29</v>
      </c>
      <c r="F7" s="312"/>
      <c r="G7" s="312" t="s">
        <v>30</v>
      </c>
      <c r="H7" s="312"/>
      <c r="I7" s="312" t="s">
        <v>31</v>
      </c>
      <c r="J7" s="312"/>
      <c r="K7" s="136" t="s">
        <v>32</v>
      </c>
      <c r="L7" s="137" t="s">
        <v>33</v>
      </c>
      <c r="M7" s="151" t="s">
        <v>34</v>
      </c>
      <c r="N7" s="138" t="s">
        <v>35</v>
      </c>
      <c r="O7" s="103"/>
      <c r="P7" s="308" t="s">
        <v>36</v>
      </c>
      <c r="Q7" s="309"/>
      <c r="R7" s="103"/>
      <c r="S7" s="103"/>
      <c r="T7" s="103"/>
      <c r="U7" s="103"/>
    </row>
    <row r="8" spans="2:29" ht="62.25" customHeight="1" x14ac:dyDescent="0.25">
      <c r="B8" s="313" t="s">
        <v>37</v>
      </c>
      <c r="C8" s="314"/>
      <c r="D8" s="315"/>
      <c r="E8" s="119" t="s">
        <v>38</v>
      </c>
      <c r="F8" s="119" t="s">
        <v>39</v>
      </c>
      <c r="G8" s="119" t="s">
        <v>40</v>
      </c>
      <c r="H8" s="119" t="s">
        <v>41</v>
      </c>
      <c r="I8" s="119" t="s">
        <v>42</v>
      </c>
      <c r="J8" s="119" t="s">
        <v>43</v>
      </c>
      <c r="K8" s="120" t="s">
        <v>44</v>
      </c>
      <c r="L8" s="119" t="s">
        <v>45</v>
      </c>
      <c r="M8" s="119" t="s">
        <v>46</v>
      </c>
      <c r="N8" s="139" t="s">
        <v>47</v>
      </c>
      <c r="O8" s="62"/>
      <c r="P8" s="157" t="s">
        <v>48</v>
      </c>
      <c r="Q8" s="155" t="s">
        <v>49</v>
      </c>
      <c r="R8" s="87"/>
      <c r="S8" s="87"/>
      <c r="T8" s="87"/>
      <c r="U8" s="87"/>
    </row>
    <row r="9" spans="2:29" s="25" customFormat="1" ht="15" customHeight="1" x14ac:dyDescent="0.25">
      <c r="B9" s="133">
        <v>1</v>
      </c>
      <c r="C9" s="18" t="s">
        <v>50</v>
      </c>
      <c r="E9" s="26"/>
      <c r="F9" s="26"/>
      <c r="G9" s="26"/>
      <c r="H9" s="26"/>
      <c r="I9" s="26"/>
      <c r="J9" s="26"/>
      <c r="K9" s="26"/>
      <c r="L9" s="268"/>
      <c r="M9" s="27"/>
      <c r="N9" s="140"/>
      <c r="O9" s="19"/>
      <c r="P9" s="156"/>
      <c r="Q9" s="140"/>
      <c r="R9" s="19"/>
      <c r="S9" s="19"/>
      <c r="T9" s="19"/>
      <c r="U9" s="19"/>
    </row>
    <row r="10" spans="2:29" s="25" customFormat="1" ht="15" customHeight="1" thickBot="1" x14ac:dyDescent="0.3">
      <c r="B10" s="141"/>
      <c r="C10" s="29"/>
      <c r="D10" s="30" t="s">
        <v>51</v>
      </c>
      <c r="E10" s="31"/>
      <c r="F10" s="31"/>
      <c r="G10" s="31"/>
      <c r="H10" s="31"/>
      <c r="I10" s="31"/>
      <c r="J10" s="31"/>
      <c r="K10" s="31"/>
      <c r="L10" s="269"/>
      <c r="M10" s="31"/>
      <c r="N10" s="169"/>
      <c r="O10" s="104"/>
      <c r="P10" s="170"/>
      <c r="Q10" s="158"/>
      <c r="R10" s="104"/>
      <c r="S10" s="104"/>
      <c r="T10" s="104"/>
      <c r="U10" s="104"/>
    </row>
    <row r="11" spans="2:29" s="25" customFormat="1" ht="16.5" customHeight="1" x14ac:dyDescent="0.25">
      <c r="B11" s="133"/>
      <c r="C11" s="18" t="s">
        <v>52</v>
      </c>
      <c r="E11" s="26"/>
      <c r="F11" s="26"/>
      <c r="G11" s="26"/>
      <c r="H11" s="26"/>
      <c r="I11" s="26"/>
      <c r="J11" s="26"/>
      <c r="K11" s="26"/>
      <c r="L11" s="27"/>
      <c r="M11" s="27"/>
      <c r="N11" s="140"/>
      <c r="P11" s="171"/>
      <c r="Q11" s="159"/>
    </row>
    <row r="12" spans="2:29" ht="16.5" customHeight="1" x14ac:dyDescent="0.25">
      <c r="B12" s="133">
        <v>2</v>
      </c>
      <c r="C12" s="33"/>
      <c r="D12" s="20" t="s">
        <v>53</v>
      </c>
      <c r="E12" s="32"/>
      <c r="F12" s="32"/>
      <c r="G12" s="34"/>
      <c r="H12" s="34"/>
      <c r="I12" s="34"/>
      <c r="J12" s="34"/>
      <c r="K12" s="34"/>
      <c r="L12" s="37"/>
      <c r="M12" s="37"/>
      <c r="N12" s="165"/>
      <c r="O12" s="105"/>
      <c r="P12" s="172"/>
      <c r="Q12" s="160"/>
      <c r="R12" s="105"/>
      <c r="S12" s="105"/>
      <c r="T12" s="105"/>
      <c r="U12" s="105"/>
    </row>
    <row r="13" spans="2:29" ht="16.5" customHeight="1" x14ac:dyDescent="0.25">
      <c r="B13" s="133">
        <v>3</v>
      </c>
      <c r="C13" s="33"/>
      <c r="D13" s="20" t="s">
        <v>54</v>
      </c>
      <c r="E13" s="32"/>
      <c r="F13" s="32"/>
      <c r="G13" s="34"/>
      <c r="H13" s="34"/>
      <c r="I13" s="34"/>
      <c r="J13" s="34"/>
      <c r="K13" s="34"/>
      <c r="L13" s="34"/>
      <c r="M13" s="34"/>
      <c r="N13" s="165"/>
      <c r="O13" s="105"/>
      <c r="P13" s="172"/>
      <c r="Q13" s="160"/>
      <c r="R13" s="105"/>
      <c r="S13" s="105"/>
      <c r="T13" s="105"/>
      <c r="U13" s="105"/>
      <c r="V13" s="1" t="s">
        <v>25</v>
      </c>
      <c r="W13" s="1" t="s">
        <v>25</v>
      </c>
      <c r="X13" s="1" t="s">
        <v>25</v>
      </c>
      <c r="Y13" s="1" t="s">
        <v>25</v>
      </c>
      <c r="Z13" s="1" t="s">
        <v>25</v>
      </c>
      <c r="AA13" s="1" t="s">
        <v>25</v>
      </c>
      <c r="AB13" s="1" t="s">
        <v>25</v>
      </c>
      <c r="AC13" s="1" t="s">
        <v>25</v>
      </c>
    </row>
    <row r="14" spans="2:29" ht="16.5" customHeight="1" thickBot="1" x14ac:dyDescent="0.3">
      <c r="B14" s="134">
        <v>4</v>
      </c>
      <c r="C14" s="45"/>
      <c r="D14" s="270" t="s">
        <v>55</v>
      </c>
      <c r="E14" s="271">
        <f>E12*E13*260</f>
        <v>0</v>
      </c>
      <c r="F14" s="271">
        <f t="shared" ref="F14:P14" si="0">F12*F13*260</f>
        <v>0</v>
      </c>
      <c r="G14" s="271">
        <f t="shared" si="0"/>
        <v>0</v>
      </c>
      <c r="H14" s="271">
        <f t="shared" si="0"/>
        <v>0</v>
      </c>
      <c r="I14" s="271">
        <f t="shared" si="0"/>
        <v>0</v>
      </c>
      <c r="J14" s="271">
        <f t="shared" si="0"/>
        <v>0</v>
      </c>
      <c r="K14" s="271">
        <f t="shared" si="0"/>
        <v>0</v>
      </c>
      <c r="L14" s="271">
        <f t="shared" si="0"/>
        <v>0</v>
      </c>
      <c r="M14" s="271">
        <f t="shared" si="0"/>
        <v>0</v>
      </c>
      <c r="N14" s="272">
        <f>N12*N13*260</f>
        <v>0</v>
      </c>
      <c r="O14" s="106"/>
      <c r="P14" s="173">
        <f t="shared" si="0"/>
        <v>0</v>
      </c>
      <c r="Q14" s="161">
        <f t="shared" ref="Q14" si="1">Q12*Q13*260</f>
        <v>0</v>
      </c>
      <c r="R14" s="106"/>
      <c r="S14" s="106"/>
      <c r="T14" s="106"/>
      <c r="U14" s="106"/>
    </row>
    <row r="15" spans="2:29" ht="16.5" customHeight="1" x14ac:dyDescent="0.25">
      <c r="B15" s="142"/>
      <c r="C15" s="18" t="s">
        <v>56</v>
      </c>
      <c r="E15" s="35"/>
      <c r="F15" s="35"/>
      <c r="G15" s="35"/>
      <c r="H15" s="35"/>
      <c r="I15" s="35"/>
      <c r="J15" s="35"/>
      <c r="K15" s="35"/>
      <c r="L15" s="35"/>
      <c r="M15" s="35"/>
      <c r="N15" s="162"/>
      <c r="O15" s="102"/>
      <c r="P15" s="174"/>
      <c r="Q15" s="162"/>
      <c r="R15" s="102"/>
      <c r="S15" s="102"/>
      <c r="T15" s="102"/>
      <c r="U15" s="102"/>
    </row>
    <row r="16" spans="2:29" ht="16.5" customHeight="1" x14ac:dyDescent="0.25">
      <c r="B16" s="133"/>
      <c r="C16" s="33"/>
      <c r="D16" s="20" t="s">
        <v>57</v>
      </c>
      <c r="E16" s="36"/>
      <c r="F16" s="36"/>
      <c r="G16" s="36"/>
      <c r="H16" s="36"/>
      <c r="I16" s="36"/>
      <c r="J16" s="36"/>
      <c r="K16" s="36"/>
      <c r="L16" s="36"/>
      <c r="M16" s="36"/>
      <c r="N16" s="163"/>
      <c r="O16" s="102"/>
      <c r="P16" s="174"/>
      <c r="Q16" s="163"/>
      <c r="R16" s="102"/>
      <c r="S16" s="102"/>
      <c r="T16" s="102"/>
      <c r="U16" s="102"/>
    </row>
    <row r="17" spans="2:21" ht="16.5" customHeight="1" x14ac:dyDescent="0.25">
      <c r="B17" s="133">
        <v>5</v>
      </c>
      <c r="C17" s="33"/>
      <c r="D17" s="143" t="s">
        <v>58</v>
      </c>
      <c r="E17" s="32"/>
      <c r="F17" s="32"/>
      <c r="G17" s="37"/>
      <c r="H17" s="37"/>
      <c r="I17" s="37"/>
      <c r="J17" s="37"/>
      <c r="K17" s="37"/>
      <c r="L17" s="37"/>
      <c r="M17" s="37"/>
      <c r="N17" s="165"/>
      <c r="O17" s="100"/>
      <c r="P17" s="176"/>
      <c r="Q17" s="164"/>
      <c r="R17" s="100"/>
      <c r="S17" s="100"/>
      <c r="T17" s="100"/>
      <c r="U17" s="100"/>
    </row>
    <row r="18" spans="2:21" ht="16.5" customHeight="1" x14ac:dyDescent="0.25">
      <c r="B18" s="133">
        <v>6</v>
      </c>
      <c r="C18" s="33"/>
      <c r="D18" s="143" t="s">
        <v>59</v>
      </c>
      <c r="E18" s="32"/>
      <c r="F18" s="32"/>
      <c r="G18" s="37"/>
      <c r="H18" s="37"/>
      <c r="I18" s="37"/>
      <c r="J18" s="37"/>
      <c r="K18" s="32"/>
      <c r="L18" s="37"/>
      <c r="M18" s="32"/>
      <c r="N18" s="165"/>
      <c r="O18" s="100"/>
      <c r="P18" s="177"/>
      <c r="Q18" s="165"/>
      <c r="R18" s="100"/>
      <c r="S18" s="100"/>
      <c r="T18" s="100"/>
      <c r="U18" s="100"/>
    </row>
    <row r="19" spans="2:21" ht="16.5" customHeight="1" x14ac:dyDescent="0.25">
      <c r="B19" s="133">
        <v>7</v>
      </c>
      <c r="C19" s="33"/>
      <c r="D19" s="143" t="s">
        <v>60</v>
      </c>
      <c r="E19" s="32"/>
      <c r="F19" s="32"/>
      <c r="G19" s="32"/>
      <c r="H19" s="32"/>
      <c r="I19" s="32"/>
      <c r="J19" s="32"/>
      <c r="K19" s="32"/>
      <c r="L19" s="37"/>
      <c r="M19" s="32"/>
      <c r="N19" s="165"/>
      <c r="O19" s="100"/>
      <c r="P19" s="177"/>
      <c r="Q19" s="165"/>
      <c r="R19" s="100"/>
      <c r="S19" s="100"/>
      <c r="T19" s="100"/>
      <c r="U19" s="100"/>
    </row>
    <row r="20" spans="2:21" ht="16.5" customHeight="1" x14ac:dyDescent="0.25">
      <c r="B20" s="133"/>
      <c r="C20" s="33"/>
      <c r="D20" s="20" t="s">
        <v>61</v>
      </c>
      <c r="E20" s="36"/>
      <c r="F20" s="36"/>
      <c r="G20" s="36"/>
      <c r="H20" s="36"/>
      <c r="I20" s="36"/>
      <c r="J20" s="36"/>
      <c r="K20" s="36"/>
      <c r="L20" s="36"/>
      <c r="M20" s="36"/>
      <c r="N20" s="163"/>
      <c r="O20" s="107"/>
      <c r="P20" s="178"/>
      <c r="Q20" s="163"/>
      <c r="R20" s="107"/>
      <c r="S20" s="107"/>
      <c r="T20" s="107"/>
      <c r="U20" s="107"/>
    </row>
    <row r="21" spans="2:21" ht="16.5" customHeight="1" x14ac:dyDescent="0.25">
      <c r="B21" s="133">
        <v>8</v>
      </c>
      <c r="C21" s="33"/>
      <c r="D21" s="143" t="s">
        <v>58</v>
      </c>
      <c r="E21" s="32"/>
      <c r="F21" s="32"/>
      <c r="G21" s="34"/>
      <c r="H21" s="34"/>
      <c r="I21" s="34"/>
      <c r="J21" s="34"/>
      <c r="K21" s="34"/>
      <c r="L21" s="34"/>
      <c r="M21" s="34"/>
      <c r="N21" s="165"/>
      <c r="O21" s="100"/>
      <c r="P21" s="172"/>
      <c r="Q21" s="160"/>
      <c r="R21" s="100"/>
      <c r="S21" s="100"/>
      <c r="T21" s="100"/>
      <c r="U21" s="100"/>
    </row>
    <row r="22" spans="2:21" ht="16.5" customHeight="1" x14ac:dyDescent="0.25">
      <c r="B22" s="133">
        <v>9</v>
      </c>
      <c r="C22" s="33"/>
      <c r="D22" s="143" t="s">
        <v>59</v>
      </c>
      <c r="E22" s="32"/>
      <c r="F22" s="32"/>
      <c r="G22" s="34"/>
      <c r="H22" s="34"/>
      <c r="I22" s="34"/>
      <c r="J22" s="34"/>
      <c r="K22" s="32"/>
      <c r="L22" s="34"/>
      <c r="M22" s="32"/>
      <c r="N22" s="165"/>
      <c r="O22" s="100"/>
      <c r="P22" s="177"/>
      <c r="Q22" s="165"/>
      <c r="R22" s="100"/>
      <c r="S22" s="100"/>
      <c r="T22" s="100"/>
      <c r="U22" s="100"/>
    </row>
    <row r="23" spans="2:21" ht="16.5" customHeight="1" x14ac:dyDescent="0.25">
      <c r="B23" s="133">
        <v>10</v>
      </c>
      <c r="C23" s="33"/>
      <c r="D23" s="143" t="s">
        <v>60</v>
      </c>
      <c r="E23" s="32"/>
      <c r="F23" s="32"/>
      <c r="G23" s="32"/>
      <c r="H23" s="32"/>
      <c r="I23" s="32"/>
      <c r="J23" s="32"/>
      <c r="K23" s="32"/>
      <c r="L23" s="34"/>
      <c r="M23" s="32"/>
      <c r="N23" s="165"/>
      <c r="O23" s="100"/>
      <c r="P23" s="177"/>
      <c r="Q23" s="165"/>
      <c r="R23" s="100"/>
      <c r="S23" s="100"/>
      <c r="T23" s="100"/>
      <c r="U23" s="100"/>
    </row>
    <row r="24" spans="2:21" ht="16.5" customHeight="1" x14ac:dyDescent="0.25">
      <c r="B24" s="133"/>
      <c r="C24" s="33"/>
      <c r="D24" s="20" t="s">
        <v>62</v>
      </c>
      <c r="E24" s="32"/>
      <c r="F24" s="32"/>
      <c r="G24" s="36"/>
      <c r="H24" s="36"/>
      <c r="I24" s="36"/>
      <c r="J24" s="36"/>
      <c r="K24" s="36"/>
      <c r="L24" s="36"/>
      <c r="M24" s="36"/>
      <c r="N24" s="163"/>
      <c r="P24" s="178"/>
      <c r="Q24" s="163"/>
      <c r="U24" s="19"/>
    </row>
    <row r="25" spans="2:21" ht="16.5" customHeight="1" x14ac:dyDescent="0.25">
      <c r="B25" s="133">
        <v>11</v>
      </c>
      <c r="C25" s="33"/>
      <c r="D25" s="143" t="s">
        <v>58</v>
      </c>
      <c r="E25" s="32"/>
      <c r="F25" s="32"/>
      <c r="G25" s="34"/>
      <c r="H25" s="34"/>
      <c r="I25" s="34"/>
      <c r="J25" s="34"/>
      <c r="K25" s="34"/>
      <c r="L25" s="34"/>
      <c r="M25" s="34"/>
      <c r="N25" s="165"/>
      <c r="O25" s="100"/>
      <c r="P25" s="172"/>
      <c r="Q25" s="160"/>
      <c r="R25" s="100"/>
      <c r="S25" s="100"/>
      <c r="T25" s="100"/>
      <c r="U25" s="100"/>
    </row>
    <row r="26" spans="2:21" ht="16.5" customHeight="1" x14ac:dyDescent="0.25">
      <c r="B26" s="133">
        <v>12</v>
      </c>
      <c r="C26" s="33"/>
      <c r="D26" s="143" t="s">
        <v>59</v>
      </c>
      <c r="E26" s="32"/>
      <c r="F26" s="32"/>
      <c r="G26" s="34"/>
      <c r="H26" s="34"/>
      <c r="I26" s="34"/>
      <c r="J26" s="34"/>
      <c r="K26" s="32"/>
      <c r="L26" s="34"/>
      <c r="M26" s="32"/>
      <c r="N26" s="165"/>
      <c r="O26" s="100"/>
      <c r="P26" s="177"/>
      <c r="Q26" s="165"/>
      <c r="R26" s="100"/>
      <c r="S26" s="100"/>
      <c r="T26" s="100"/>
      <c r="U26" s="100"/>
    </row>
    <row r="27" spans="2:21" ht="16.5" customHeight="1" x14ac:dyDescent="0.25">
      <c r="B27" s="133">
        <v>13</v>
      </c>
      <c r="C27" s="33"/>
      <c r="D27" s="143" t="s">
        <v>60</v>
      </c>
      <c r="E27" s="32"/>
      <c r="F27" s="32"/>
      <c r="G27" s="32"/>
      <c r="H27" s="32"/>
      <c r="I27" s="32"/>
      <c r="J27" s="32"/>
      <c r="K27" s="32"/>
      <c r="L27" s="34"/>
      <c r="M27" s="32"/>
      <c r="N27" s="165"/>
      <c r="O27" s="100"/>
      <c r="P27" s="177"/>
      <c r="Q27" s="165"/>
      <c r="R27" s="100"/>
      <c r="S27" s="100"/>
      <c r="T27" s="100"/>
      <c r="U27" s="100"/>
    </row>
    <row r="28" spans="2:21" ht="16.5" customHeight="1" x14ac:dyDescent="0.25">
      <c r="B28" s="133"/>
      <c r="C28" s="33"/>
      <c r="D28" s="20" t="s">
        <v>63</v>
      </c>
      <c r="E28" s="32"/>
      <c r="F28" s="32"/>
      <c r="G28" s="36"/>
      <c r="H28" s="36"/>
      <c r="I28" s="36"/>
      <c r="J28" s="36"/>
      <c r="K28" s="36"/>
      <c r="L28" s="36"/>
      <c r="M28" s="36"/>
      <c r="N28" s="163"/>
      <c r="O28" s="100"/>
      <c r="P28" s="178"/>
      <c r="Q28" s="163"/>
      <c r="R28" s="100"/>
      <c r="S28" s="100"/>
      <c r="T28" s="100"/>
      <c r="U28" s="100"/>
    </row>
    <row r="29" spans="2:21" ht="16.5" customHeight="1" x14ac:dyDescent="0.25">
      <c r="B29" s="133">
        <v>14</v>
      </c>
      <c r="C29" s="33"/>
      <c r="D29" s="143" t="s">
        <v>58</v>
      </c>
      <c r="E29" s="32"/>
      <c r="F29" s="32"/>
      <c r="G29" s="38"/>
      <c r="H29" s="38"/>
      <c r="I29" s="38"/>
      <c r="J29" s="38"/>
      <c r="K29" s="38"/>
      <c r="L29" s="38"/>
      <c r="M29" s="38"/>
      <c r="N29" s="165"/>
      <c r="O29" s="100"/>
      <c r="P29" s="179"/>
      <c r="Q29" s="166"/>
      <c r="R29" s="100"/>
      <c r="S29" s="100"/>
      <c r="T29" s="100"/>
      <c r="U29" s="100"/>
    </row>
    <row r="30" spans="2:21" ht="16.5" customHeight="1" x14ac:dyDescent="0.25">
      <c r="B30" s="133">
        <v>15</v>
      </c>
      <c r="C30" s="33"/>
      <c r="D30" s="143" t="s">
        <v>59</v>
      </c>
      <c r="E30" s="32"/>
      <c r="F30" s="32"/>
      <c r="G30" s="38"/>
      <c r="H30" s="38"/>
      <c r="I30" s="38"/>
      <c r="J30" s="38"/>
      <c r="K30" s="40"/>
      <c r="L30" s="38"/>
      <c r="M30" s="40"/>
      <c r="N30" s="165"/>
      <c r="O30" s="100"/>
      <c r="P30" s="177"/>
      <c r="Q30" s="165"/>
      <c r="R30" s="100"/>
      <c r="S30" s="100"/>
      <c r="T30" s="100"/>
      <c r="U30" s="100"/>
    </row>
    <row r="31" spans="2:21" ht="16.5" customHeight="1" x14ac:dyDescent="0.25">
      <c r="B31" s="133">
        <v>16</v>
      </c>
      <c r="C31" s="33"/>
      <c r="D31" s="143" t="s">
        <v>60</v>
      </c>
      <c r="E31" s="32"/>
      <c r="F31" s="32"/>
      <c r="G31" s="40"/>
      <c r="H31" s="40"/>
      <c r="I31" s="40"/>
      <c r="J31" s="40"/>
      <c r="K31" s="40"/>
      <c r="L31" s="38"/>
      <c r="M31" s="40"/>
      <c r="N31" s="165"/>
      <c r="O31" s="100"/>
      <c r="P31" s="180"/>
      <c r="Q31" s="165"/>
      <c r="R31" s="100"/>
      <c r="S31" s="100"/>
      <c r="T31" s="100"/>
      <c r="U31" s="100"/>
    </row>
    <row r="32" spans="2:21" ht="16.5" customHeight="1" x14ac:dyDescent="0.25">
      <c r="B32" s="133">
        <v>17</v>
      </c>
      <c r="C32" s="33"/>
      <c r="D32" s="143" t="s">
        <v>64</v>
      </c>
      <c r="E32" s="32"/>
      <c r="F32" s="32"/>
      <c r="G32" s="39">
        <f>SUM(G29:G31)</f>
        <v>0</v>
      </c>
      <c r="H32" s="39">
        <f t="shared" ref="H32:I32" si="2">SUM(H29:H31)</f>
        <v>0</v>
      </c>
      <c r="I32" s="39">
        <f t="shared" si="2"/>
        <v>0</v>
      </c>
      <c r="J32" s="39">
        <f>SUM(J29:J31)</f>
        <v>0</v>
      </c>
      <c r="K32" s="39">
        <f>SUM(K29:K31)</f>
        <v>0</v>
      </c>
      <c r="L32" s="39">
        <f>SUM(L29:L31)</f>
        <v>0</v>
      </c>
      <c r="M32" s="39">
        <f>SUM(M29:M31)</f>
        <v>0</v>
      </c>
      <c r="N32" s="167">
        <f>SUM(N29:N31)</f>
        <v>0</v>
      </c>
      <c r="O32" s="106"/>
      <c r="P32" s="181">
        <f t="shared" ref="P32:Q32" si="3">SUM(P29:P31)</f>
        <v>0</v>
      </c>
      <c r="Q32" s="167">
        <f t="shared" si="3"/>
        <v>0</v>
      </c>
      <c r="R32" s="106"/>
      <c r="S32" s="106"/>
      <c r="T32" s="106"/>
      <c r="U32" s="106"/>
    </row>
    <row r="33" spans="2:21" ht="16.5" customHeight="1" x14ac:dyDescent="0.25">
      <c r="B33" s="133">
        <v>18</v>
      </c>
      <c r="C33" s="33"/>
      <c r="D33" s="20" t="s">
        <v>65</v>
      </c>
      <c r="E33" s="32"/>
      <c r="F33" s="32"/>
      <c r="G33" s="36">
        <f>G32/2080</f>
        <v>0</v>
      </c>
      <c r="H33" s="36">
        <f t="shared" ref="H33:I33" si="4">H32/2080</f>
        <v>0</v>
      </c>
      <c r="I33" s="36">
        <f t="shared" si="4"/>
        <v>0</v>
      </c>
      <c r="J33" s="36">
        <f>J32/2080</f>
        <v>0</v>
      </c>
      <c r="K33" s="36">
        <f>K32/2080</f>
        <v>0</v>
      </c>
      <c r="L33" s="36">
        <f t="shared" ref="L33" si="5">L32/2080</f>
        <v>0</v>
      </c>
      <c r="M33" s="36">
        <f>M32/2080</f>
        <v>0</v>
      </c>
      <c r="N33" s="163">
        <f>N32/2080</f>
        <v>0</v>
      </c>
      <c r="O33" s="100"/>
      <c r="P33" s="178">
        <f t="shared" ref="P33:Q33" si="6">P32/2080</f>
        <v>0</v>
      </c>
      <c r="Q33" s="163">
        <f t="shared" si="6"/>
        <v>0</v>
      </c>
      <c r="R33" s="100"/>
      <c r="S33" s="100"/>
      <c r="T33" s="100"/>
      <c r="U33" s="100"/>
    </row>
    <row r="34" spans="2:21" ht="16.5" customHeight="1" x14ac:dyDescent="0.25">
      <c r="B34" s="133">
        <v>19</v>
      </c>
      <c r="C34" s="33"/>
      <c r="D34" s="20" t="s">
        <v>66</v>
      </c>
      <c r="E34" s="32"/>
      <c r="F34" s="32"/>
      <c r="G34" s="41"/>
      <c r="H34" s="41"/>
      <c r="I34" s="41"/>
      <c r="J34" s="41"/>
      <c r="K34" s="32"/>
      <c r="L34" s="32"/>
      <c r="M34" s="32"/>
      <c r="N34" s="165"/>
      <c r="O34" s="108"/>
      <c r="P34" s="182"/>
      <c r="Q34" s="183"/>
      <c r="R34" s="108"/>
      <c r="S34" s="108"/>
      <c r="T34" s="108"/>
      <c r="U34" s="108"/>
    </row>
    <row r="35" spans="2:21" ht="16.5" customHeight="1" x14ac:dyDescent="0.25">
      <c r="B35" s="133">
        <v>20</v>
      </c>
      <c r="C35" s="33"/>
      <c r="D35" s="20" t="s">
        <v>67</v>
      </c>
      <c r="E35" s="32"/>
      <c r="F35" s="32"/>
      <c r="G35" s="41"/>
      <c r="H35" s="41"/>
      <c r="I35" s="41"/>
      <c r="J35" s="41"/>
      <c r="K35" s="32"/>
      <c r="L35" s="32"/>
      <c r="M35" s="32"/>
      <c r="N35" s="165"/>
      <c r="O35" s="108"/>
      <c r="P35" s="182"/>
      <c r="Q35" s="183"/>
      <c r="R35" s="108"/>
      <c r="S35" s="108"/>
      <c r="T35" s="108"/>
      <c r="U35" s="108"/>
    </row>
    <row r="36" spans="2:21" ht="16.5" customHeight="1" x14ac:dyDescent="0.25">
      <c r="B36" s="133">
        <v>21</v>
      </c>
      <c r="C36" s="33"/>
      <c r="D36" s="20" t="s">
        <v>68</v>
      </c>
      <c r="E36" s="32"/>
      <c r="F36" s="32"/>
      <c r="G36" s="42">
        <f>IF(G34&gt;0,G34/G33,)</f>
        <v>0</v>
      </c>
      <c r="H36" s="42">
        <f t="shared" ref="H36:I36" si="7">IF(H34&gt;0,H34/H33,)</f>
        <v>0</v>
      </c>
      <c r="I36" s="42">
        <f t="shared" si="7"/>
        <v>0</v>
      </c>
      <c r="J36" s="42">
        <f>IF(J34&gt;0,J34/J33,)</f>
        <v>0</v>
      </c>
      <c r="K36" s="32"/>
      <c r="L36" s="32"/>
      <c r="M36" s="32"/>
      <c r="N36" s="165"/>
      <c r="O36" s="108"/>
      <c r="P36" s="184">
        <f>IF(P34&gt;0,P34/P33,)</f>
        <v>0</v>
      </c>
      <c r="Q36" s="185">
        <f>IF(Q34&gt;0,Q34/Q33,)</f>
        <v>0</v>
      </c>
      <c r="R36" s="108"/>
      <c r="S36" s="108"/>
      <c r="T36" s="108"/>
      <c r="U36" s="108"/>
    </row>
    <row r="37" spans="2:21" ht="16.5" customHeight="1" x14ac:dyDescent="0.25">
      <c r="B37" s="133">
        <v>22</v>
      </c>
      <c r="C37" s="33"/>
      <c r="D37" s="20" t="s">
        <v>69</v>
      </c>
      <c r="E37" s="32"/>
      <c r="F37" s="32"/>
      <c r="G37" s="42" cm="1">
        <f t="array" ref="G37:G38">G34:G35*5</f>
        <v>0</v>
      </c>
      <c r="H37" s="42" cm="1">
        <f t="array" ref="H37:H38">H34:H35*5</f>
        <v>0</v>
      </c>
      <c r="I37" s="42" cm="1">
        <f t="array" ref="I37:I38">I34:I35*5</f>
        <v>0</v>
      </c>
      <c r="J37" s="42" cm="1">
        <f t="array" ref="J37:J38">J34:J35*5</f>
        <v>0</v>
      </c>
      <c r="K37" s="32"/>
      <c r="L37" s="32"/>
      <c r="M37" s="32"/>
      <c r="N37" s="165"/>
      <c r="O37" s="108"/>
      <c r="P37" s="184" cm="1">
        <f t="array" ref="P37:P38">P34:P35*5</f>
        <v>0</v>
      </c>
      <c r="Q37" s="185" cm="1">
        <f t="array" ref="Q37:Q38">Q34:Q35*5</f>
        <v>0</v>
      </c>
      <c r="R37" s="108"/>
      <c r="S37" s="108"/>
      <c r="T37" s="108"/>
      <c r="U37" s="108"/>
    </row>
    <row r="38" spans="2:21" ht="16.5" customHeight="1" x14ac:dyDescent="0.25">
      <c r="B38" s="133">
        <v>23</v>
      </c>
      <c r="C38" s="33"/>
      <c r="D38" s="20" t="s">
        <v>70</v>
      </c>
      <c r="E38" s="32"/>
      <c r="F38" s="32"/>
      <c r="G38" s="41">
        <v>0</v>
      </c>
      <c r="H38" s="41">
        <v>0</v>
      </c>
      <c r="I38" s="41">
        <v>0</v>
      </c>
      <c r="J38" s="41">
        <v>0</v>
      </c>
      <c r="K38" s="32"/>
      <c r="L38" s="32"/>
      <c r="M38" s="32"/>
      <c r="N38" s="165"/>
      <c r="O38" s="109"/>
      <c r="P38" s="182">
        <v>0</v>
      </c>
      <c r="Q38" s="183">
        <v>0</v>
      </c>
      <c r="R38" s="109"/>
      <c r="S38" s="109"/>
      <c r="T38" s="109"/>
      <c r="U38" s="109"/>
    </row>
    <row r="39" spans="2:21" ht="16.5" customHeight="1" x14ac:dyDescent="0.25">
      <c r="B39" s="133">
        <v>24</v>
      </c>
      <c r="C39" s="33"/>
      <c r="D39" s="20" t="s">
        <v>71</v>
      </c>
      <c r="E39" s="32"/>
      <c r="F39" s="32"/>
      <c r="G39" s="44">
        <f>IF(G38&gt;0,G37/G38,)</f>
        <v>0</v>
      </c>
      <c r="H39" s="44">
        <f t="shared" ref="H39:I39" si="8">IF(H38&gt;0,H37/H38,)</f>
        <v>0</v>
      </c>
      <c r="I39" s="44">
        <f t="shared" si="8"/>
        <v>0</v>
      </c>
      <c r="J39" s="43">
        <f>IF(J38&gt;0,J37/J38,)</f>
        <v>0</v>
      </c>
      <c r="K39" s="38"/>
      <c r="L39" s="32"/>
      <c r="M39" s="32"/>
      <c r="N39" s="165"/>
      <c r="O39" s="109"/>
      <c r="P39" s="186">
        <f>IF(P38&gt;0,P37/P38,)</f>
        <v>0</v>
      </c>
      <c r="Q39" s="187">
        <f>IF(Q38&gt;0,Q37/Q38,)</f>
        <v>0</v>
      </c>
      <c r="R39" s="109"/>
      <c r="S39" s="109"/>
      <c r="T39" s="109"/>
      <c r="U39" s="109"/>
    </row>
    <row r="40" spans="2:21" ht="16.5" customHeight="1" x14ac:dyDescent="0.25">
      <c r="B40" s="133">
        <v>25</v>
      </c>
      <c r="C40" s="33"/>
      <c r="D40" s="20" t="s">
        <v>72</v>
      </c>
      <c r="E40" s="32"/>
      <c r="F40" s="32"/>
      <c r="G40" s="32"/>
      <c r="H40" s="32"/>
      <c r="I40" s="32"/>
      <c r="J40" s="32"/>
      <c r="K40" s="32"/>
      <c r="L40" s="38"/>
      <c r="M40" s="32"/>
      <c r="N40" s="165"/>
      <c r="O40" s="106"/>
      <c r="P40" s="179"/>
      <c r="Q40" s="166"/>
      <c r="R40" s="106"/>
      <c r="S40" s="106"/>
      <c r="T40" s="106"/>
      <c r="U40" s="106"/>
    </row>
    <row r="41" spans="2:21" ht="16.5" customHeight="1" x14ac:dyDescent="0.25">
      <c r="B41" s="133">
        <v>26</v>
      </c>
      <c r="C41" s="33"/>
      <c r="D41" s="20" t="s">
        <v>73</v>
      </c>
      <c r="E41" s="32"/>
      <c r="F41" s="32"/>
      <c r="G41" s="32"/>
      <c r="H41" s="32"/>
      <c r="I41" s="32"/>
      <c r="J41" s="32"/>
      <c r="K41" s="39">
        <f t="shared" ref="K41:L41" si="9">K40*52</f>
        <v>0</v>
      </c>
      <c r="L41" s="39">
        <f t="shared" si="9"/>
        <v>0</v>
      </c>
      <c r="M41" s="39">
        <f>M40*52</f>
        <v>0</v>
      </c>
      <c r="N41" s="165"/>
      <c r="O41" s="106"/>
      <c r="P41" s="181">
        <f t="shared" ref="P41:Q41" si="10">P40*52</f>
        <v>0</v>
      </c>
      <c r="Q41" s="167">
        <f t="shared" si="10"/>
        <v>0</v>
      </c>
      <c r="R41" s="106"/>
      <c r="S41" s="106"/>
      <c r="T41" s="106"/>
      <c r="U41" s="106"/>
    </row>
    <row r="42" spans="2:21" ht="16.5" customHeight="1" thickBot="1" x14ac:dyDescent="0.3">
      <c r="B42" s="133">
        <v>27</v>
      </c>
      <c r="C42" s="33"/>
      <c r="D42" s="20" t="s">
        <v>74</v>
      </c>
      <c r="E42" s="32"/>
      <c r="F42" s="32"/>
      <c r="G42" s="32"/>
      <c r="H42" s="32"/>
      <c r="I42" s="32"/>
      <c r="J42" s="32"/>
      <c r="K42" s="36">
        <f>IF(K32&gt;0,K41/K32,)</f>
        <v>0</v>
      </c>
      <c r="L42" s="36">
        <f t="shared" ref="L42" si="11">IF(L32&gt;0,L41/L32,)</f>
        <v>0</v>
      </c>
      <c r="M42" s="36">
        <f>IF(M32&gt;0,M41/M32,)</f>
        <v>0</v>
      </c>
      <c r="N42" s="165"/>
      <c r="O42" s="100"/>
      <c r="P42" s="188">
        <f t="shared" ref="P42:Q42" si="12">IF(P32&gt;0,P41/P32,)</f>
        <v>0</v>
      </c>
      <c r="Q42" s="189">
        <f t="shared" si="12"/>
        <v>0</v>
      </c>
      <c r="R42" s="100"/>
      <c r="S42" s="100"/>
      <c r="T42" s="100"/>
      <c r="U42" s="100"/>
    </row>
    <row r="43" spans="2:21" ht="16.5" customHeight="1" x14ac:dyDescent="0.25">
      <c r="B43" s="129"/>
      <c r="C43" s="130" t="s">
        <v>75</v>
      </c>
      <c r="D43" s="131"/>
      <c r="E43" s="132"/>
      <c r="F43" s="132"/>
      <c r="G43" s="132"/>
      <c r="H43" s="132"/>
      <c r="I43" s="132"/>
      <c r="J43" s="132"/>
      <c r="K43" s="132"/>
      <c r="L43" s="132"/>
      <c r="M43" s="132"/>
      <c r="N43" s="168"/>
      <c r="O43" s="1"/>
      <c r="P43" s="175"/>
      <c r="Q43" s="168"/>
      <c r="R43" s="1"/>
      <c r="S43" s="1"/>
      <c r="T43" s="1"/>
    </row>
    <row r="44" spans="2:21" ht="16.5" customHeight="1" x14ac:dyDescent="0.25">
      <c r="B44" s="133">
        <v>28</v>
      </c>
      <c r="C44" s="33"/>
      <c r="D44" s="20" t="s">
        <v>76</v>
      </c>
      <c r="E44" s="32"/>
      <c r="F44" s="32"/>
      <c r="G44" s="32"/>
      <c r="H44" s="128"/>
      <c r="I44" s="32"/>
      <c r="J44" s="32"/>
      <c r="K44" s="32"/>
      <c r="L44" s="32"/>
      <c r="M44" s="32"/>
      <c r="N44" s="165"/>
      <c r="O44" s="1"/>
      <c r="P44" s="177"/>
      <c r="Q44" s="165"/>
      <c r="R44" s="1"/>
      <c r="S44" s="1"/>
      <c r="T44" s="1"/>
    </row>
    <row r="45" spans="2:21" ht="16.5" customHeight="1" thickBot="1" x14ac:dyDescent="0.3">
      <c r="B45" s="134">
        <v>29</v>
      </c>
      <c r="C45" s="45"/>
      <c r="D45" s="30" t="s">
        <v>77</v>
      </c>
      <c r="E45" s="46"/>
      <c r="F45" s="46"/>
      <c r="G45" s="46"/>
      <c r="H45" s="46"/>
      <c r="I45" s="46"/>
      <c r="J45" s="135"/>
      <c r="K45" s="46"/>
      <c r="L45" s="46"/>
      <c r="M45" s="46"/>
      <c r="N45" s="169"/>
      <c r="O45" s="1"/>
      <c r="P45" s="190"/>
      <c r="Q45" s="169"/>
      <c r="R45" s="1"/>
      <c r="S45" s="1"/>
      <c r="T45" s="1"/>
    </row>
    <row r="46" spans="2:21" ht="16.5" customHeight="1" x14ac:dyDescent="0.25">
      <c r="B46" s="126"/>
      <c r="C46" s="33"/>
      <c r="D46" s="127"/>
      <c r="E46" s="110"/>
      <c r="F46" s="110"/>
      <c r="G46" s="110"/>
      <c r="H46" s="110"/>
      <c r="I46" s="110"/>
      <c r="J46" s="110"/>
      <c r="K46" s="110"/>
      <c r="L46" s="110"/>
      <c r="M46" s="110"/>
      <c r="N46" s="110"/>
      <c r="O46" s="110"/>
      <c r="P46" s="110"/>
      <c r="Q46" s="110"/>
      <c r="R46" s="110"/>
      <c r="S46" s="110"/>
      <c r="T46" s="110"/>
      <c r="U46" s="110"/>
    </row>
    <row r="47" spans="2:21" ht="16.5" customHeight="1" x14ac:dyDescent="0.25">
      <c r="B47" s="305" t="s">
        <v>78</v>
      </c>
      <c r="C47" s="305"/>
      <c r="D47" s="305"/>
      <c r="E47" s="305"/>
      <c r="F47" s="305"/>
      <c r="G47" s="305"/>
      <c r="H47" s="305"/>
      <c r="I47" s="305"/>
      <c r="J47" s="305"/>
      <c r="K47" s="305"/>
      <c r="L47" s="305"/>
      <c r="M47" s="305"/>
      <c r="N47" s="149"/>
    </row>
    <row r="48" spans="2:21" ht="16.5" customHeight="1" x14ac:dyDescent="0.25">
      <c r="B48" s="305" t="s">
        <v>79</v>
      </c>
      <c r="C48" s="305"/>
      <c r="D48" s="305"/>
      <c r="E48" s="305"/>
      <c r="F48" s="305"/>
      <c r="G48" s="305"/>
      <c r="H48" s="305"/>
      <c r="I48" s="305"/>
      <c r="J48" s="305"/>
      <c r="K48" s="305"/>
      <c r="L48" s="305"/>
      <c r="M48" s="305"/>
      <c r="N48" s="149"/>
    </row>
    <row r="49" spans="2:20" ht="16.5" customHeight="1" x14ac:dyDescent="0.25">
      <c r="B49" s="305" t="s">
        <v>80</v>
      </c>
      <c r="C49" s="305"/>
      <c r="D49" s="305"/>
      <c r="E49" s="305"/>
      <c r="F49" s="305"/>
      <c r="G49" s="305"/>
      <c r="H49" s="305"/>
      <c r="I49" s="305"/>
      <c r="J49" s="305"/>
      <c r="K49" s="305"/>
      <c r="L49" s="305"/>
      <c r="M49" s="305"/>
      <c r="N49" s="149"/>
    </row>
    <row r="50" spans="2:20" ht="59.25" customHeight="1" x14ac:dyDescent="0.25">
      <c r="B50" s="302" t="s">
        <v>81</v>
      </c>
      <c r="C50" s="302"/>
      <c r="D50" s="302"/>
      <c r="E50" s="302"/>
      <c r="F50" s="302"/>
      <c r="G50" s="302"/>
      <c r="H50" s="302"/>
      <c r="I50" s="302"/>
      <c r="J50" s="302"/>
      <c r="K50" s="302"/>
      <c r="L50" s="302"/>
      <c r="M50" s="302"/>
      <c r="N50" s="150"/>
    </row>
    <row r="51" spans="2:20" ht="16.5" customHeight="1" x14ac:dyDescent="0.25">
      <c r="B51" s="302" t="s">
        <v>82</v>
      </c>
      <c r="C51" s="302"/>
      <c r="D51" s="302"/>
      <c r="E51" s="302"/>
      <c r="F51" s="302"/>
      <c r="G51" s="302"/>
      <c r="H51" s="302"/>
      <c r="I51" s="302"/>
      <c r="J51" s="302"/>
      <c r="K51" s="302"/>
      <c r="L51" s="302"/>
      <c r="M51" s="302"/>
      <c r="N51" s="150"/>
    </row>
    <row r="52" spans="2:20" ht="51.75" customHeight="1" x14ac:dyDescent="0.25">
      <c r="B52" s="302" t="s">
        <v>83</v>
      </c>
      <c r="C52" s="302"/>
      <c r="D52" s="302"/>
      <c r="E52" s="302"/>
      <c r="F52" s="302"/>
      <c r="G52" s="302"/>
      <c r="H52" s="302"/>
      <c r="I52" s="302"/>
      <c r="J52" s="302"/>
      <c r="K52" s="302"/>
      <c r="L52" s="302"/>
      <c r="M52" s="302"/>
      <c r="N52" s="150"/>
    </row>
    <row r="53" spans="2:20" ht="30" customHeight="1" x14ac:dyDescent="0.25">
      <c r="B53" s="302" t="s">
        <v>84</v>
      </c>
      <c r="C53" s="302"/>
      <c r="D53" s="302"/>
      <c r="E53" s="302"/>
      <c r="F53" s="302"/>
      <c r="G53" s="302"/>
      <c r="H53" s="302"/>
      <c r="I53" s="302"/>
      <c r="J53" s="302"/>
      <c r="K53" s="302"/>
      <c r="L53" s="302"/>
      <c r="M53" s="302"/>
      <c r="N53" s="150"/>
    </row>
    <row r="54" spans="2:20" ht="16.5" customHeight="1" x14ac:dyDescent="0.25">
      <c r="B54" s="302" t="s">
        <v>85</v>
      </c>
      <c r="C54" s="302"/>
      <c r="D54" s="302"/>
      <c r="E54" s="302"/>
      <c r="F54" s="302"/>
      <c r="G54" s="302"/>
      <c r="H54" s="302"/>
      <c r="I54" s="302"/>
      <c r="J54" s="302"/>
      <c r="K54" s="302"/>
      <c r="L54" s="302"/>
      <c r="M54" s="302"/>
      <c r="N54" s="150"/>
    </row>
    <row r="55" spans="2:20" ht="16.5" customHeight="1" x14ac:dyDescent="0.25">
      <c r="B55" s="302" t="s">
        <v>86</v>
      </c>
      <c r="C55" s="302"/>
      <c r="D55" s="302"/>
      <c r="E55" s="302"/>
      <c r="F55" s="302"/>
      <c r="G55" s="302"/>
      <c r="H55" s="302"/>
      <c r="I55" s="302"/>
      <c r="J55" s="302"/>
      <c r="K55" s="302"/>
      <c r="L55" s="302"/>
      <c r="M55" s="302"/>
      <c r="N55" s="150"/>
    </row>
    <row r="56" spans="2:20" ht="34.5" customHeight="1" x14ac:dyDescent="0.25">
      <c r="B56" s="302" t="s">
        <v>87</v>
      </c>
      <c r="C56" s="302"/>
      <c r="D56" s="302"/>
      <c r="E56" s="302"/>
      <c r="F56" s="302"/>
      <c r="G56" s="302"/>
      <c r="H56" s="302"/>
      <c r="I56" s="302"/>
      <c r="J56" s="302"/>
      <c r="K56" s="302"/>
      <c r="L56" s="302"/>
      <c r="M56" s="302"/>
      <c r="N56" s="48"/>
    </row>
    <row r="57" spans="2:20" ht="16.5" customHeight="1" x14ac:dyDescent="0.25">
      <c r="C57" s="47"/>
      <c r="D57" s="23"/>
      <c r="M57" s="48"/>
      <c r="N57" s="48"/>
    </row>
    <row r="58" spans="2:20" s="50" customFormat="1" ht="21" x14ac:dyDescent="0.35">
      <c r="B58" s="49" t="s">
        <v>88</v>
      </c>
      <c r="D58" s="51"/>
      <c r="E58" s="52"/>
      <c r="F58" s="52"/>
      <c r="G58" s="52"/>
      <c r="H58" s="52"/>
      <c r="I58" s="52"/>
      <c r="J58" s="52"/>
      <c r="K58" s="52"/>
      <c r="L58" s="52"/>
      <c r="M58" s="52"/>
      <c r="N58" s="52"/>
      <c r="O58" s="19"/>
      <c r="P58" s="19"/>
      <c r="Q58" s="19"/>
      <c r="R58" s="19"/>
      <c r="S58" s="19"/>
      <c r="T58" s="19"/>
    </row>
    <row r="59" spans="2:20" s="50" customFormat="1" ht="21" x14ac:dyDescent="0.35">
      <c r="B59" s="303" t="s">
        <v>89</v>
      </c>
      <c r="C59" s="303"/>
      <c r="D59" s="303"/>
      <c r="E59" s="303"/>
      <c r="F59" s="303"/>
      <c r="G59" s="303"/>
      <c r="H59" s="303"/>
      <c r="I59" s="303"/>
      <c r="J59" s="303"/>
      <c r="K59" s="303"/>
      <c r="L59" s="303"/>
      <c r="M59" s="303"/>
      <c r="N59" s="147"/>
      <c r="O59" s="19"/>
      <c r="P59" s="19"/>
      <c r="Q59" s="19"/>
      <c r="R59" s="19"/>
      <c r="S59" s="19"/>
      <c r="T59" s="19"/>
    </row>
    <row r="60" spans="2:20" s="50" customFormat="1" ht="21" x14ac:dyDescent="0.35">
      <c r="B60" s="303" t="s">
        <v>90</v>
      </c>
      <c r="C60" s="303"/>
      <c r="D60" s="303"/>
      <c r="E60" s="303"/>
      <c r="F60" s="303"/>
      <c r="G60" s="303"/>
      <c r="H60" s="303"/>
      <c r="I60" s="303"/>
      <c r="J60" s="303"/>
      <c r="K60" s="303"/>
      <c r="L60" s="303"/>
      <c r="M60" s="303"/>
      <c r="N60" s="147"/>
      <c r="O60" s="19"/>
      <c r="P60" s="19"/>
      <c r="Q60" s="19"/>
      <c r="R60" s="19"/>
      <c r="S60" s="19"/>
      <c r="T60" s="19"/>
    </row>
    <row r="61" spans="2:20" s="50" customFormat="1" ht="21" x14ac:dyDescent="0.35">
      <c r="B61" s="303" t="s">
        <v>91</v>
      </c>
      <c r="C61" s="303"/>
      <c r="D61" s="303"/>
      <c r="E61" s="303"/>
      <c r="F61" s="303"/>
      <c r="G61" s="303"/>
      <c r="H61" s="303"/>
      <c r="I61" s="303"/>
      <c r="J61" s="303"/>
      <c r="K61" s="303"/>
      <c r="L61" s="303"/>
      <c r="M61" s="303"/>
      <c r="N61" s="147"/>
      <c r="O61" s="19"/>
      <c r="P61" s="19"/>
      <c r="Q61" s="19"/>
      <c r="R61" s="19"/>
      <c r="S61" s="19"/>
      <c r="T61" s="19"/>
    </row>
    <row r="62" spans="2:20" s="50" customFormat="1" ht="21" x14ac:dyDescent="0.35">
      <c r="B62" s="303" t="s">
        <v>92</v>
      </c>
      <c r="C62" s="303"/>
      <c r="D62" s="303"/>
      <c r="E62" s="303"/>
      <c r="F62" s="303"/>
      <c r="G62" s="303"/>
      <c r="H62" s="303"/>
      <c r="I62" s="303"/>
      <c r="J62" s="303"/>
      <c r="K62" s="303"/>
      <c r="L62" s="303"/>
      <c r="M62" s="303"/>
      <c r="N62" s="147"/>
      <c r="O62" s="19"/>
      <c r="P62" s="19"/>
      <c r="Q62" s="19"/>
      <c r="R62" s="19"/>
      <c r="S62" s="19"/>
      <c r="T62" s="19"/>
    </row>
    <row r="63" spans="2:20" s="50" customFormat="1" ht="18.95" customHeight="1" x14ac:dyDescent="0.35">
      <c r="B63" s="303" t="s">
        <v>93</v>
      </c>
      <c r="C63" s="303"/>
      <c r="D63" s="303"/>
      <c r="E63" s="303"/>
      <c r="F63" s="303"/>
      <c r="G63" s="303"/>
      <c r="H63" s="303"/>
      <c r="I63" s="303"/>
      <c r="J63" s="303"/>
      <c r="K63" s="303"/>
      <c r="L63" s="303"/>
      <c r="M63" s="303"/>
      <c r="N63" s="147"/>
      <c r="O63" s="19"/>
      <c r="P63" s="19"/>
      <c r="Q63" s="19"/>
      <c r="R63" s="19"/>
      <c r="S63" s="19"/>
      <c r="T63" s="19"/>
    </row>
    <row r="64" spans="2:20" s="50" customFormat="1" ht="21" x14ac:dyDescent="0.35">
      <c r="B64" s="303" t="s">
        <v>94</v>
      </c>
      <c r="C64" s="303"/>
      <c r="D64" s="303"/>
      <c r="E64" s="303"/>
      <c r="F64" s="303"/>
      <c r="G64" s="303"/>
      <c r="H64" s="303"/>
      <c r="I64" s="303"/>
      <c r="J64" s="303"/>
      <c r="K64" s="303"/>
      <c r="L64" s="303"/>
      <c r="M64" s="303"/>
      <c r="N64" s="147"/>
      <c r="O64" s="19"/>
      <c r="P64" s="19"/>
      <c r="Q64" s="19"/>
      <c r="R64" s="19"/>
      <c r="S64" s="19"/>
      <c r="T64" s="19"/>
    </row>
    <row r="65" spans="2:21" s="50" customFormat="1" ht="21" x14ac:dyDescent="0.35">
      <c r="B65" s="303" t="s">
        <v>95</v>
      </c>
      <c r="C65" s="303"/>
      <c r="D65" s="303"/>
      <c r="E65" s="303"/>
      <c r="F65" s="303"/>
      <c r="G65" s="303"/>
      <c r="H65" s="303"/>
      <c r="I65" s="303"/>
      <c r="J65" s="303"/>
      <c r="K65" s="303"/>
      <c r="L65" s="303"/>
      <c r="M65" s="303"/>
      <c r="N65" s="147"/>
      <c r="O65" s="19"/>
      <c r="P65" s="19"/>
      <c r="Q65" s="19"/>
      <c r="R65" s="19"/>
      <c r="S65" s="19"/>
      <c r="T65" s="19"/>
    </row>
    <row r="66" spans="2:21" s="50" customFormat="1" ht="21" x14ac:dyDescent="0.35">
      <c r="B66" s="303" t="s">
        <v>96</v>
      </c>
      <c r="C66" s="303"/>
      <c r="D66" s="303"/>
      <c r="E66" s="303"/>
      <c r="F66" s="303"/>
      <c r="G66" s="303"/>
      <c r="H66" s="303"/>
      <c r="I66" s="303"/>
      <c r="J66" s="303"/>
      <c r="K66" s="303"/>
      <c r="L66" s="303"/>
      <c r="M66" s="303"/>
      <c r="N66" s="147"/>
      <c r="O66" s="19"/>
      <c r="P66" s="19"/>
      <c r="Q66" s="19"/>
      <c r="R66" s="19"/>
      <c r="S66" s="19"/>
      <c r="T66" s="19"/>
    </row>
    <row r="67" spans="2:21" s="50" customFormat="1" ht="21" x14ac:dyDescent="0.35">
      <c r="B67" s="303" t="s">
        <v>97</v>
      </c>
      <c r="C67" s="303"/>
      <c r="D67" s="303"/>
      <c r="E67" s="303"/>
      <c r="F67" s="303"/>
      <c r="G67" s="303"/>
      <c r="H67" s="303"/>
      <c r="I67" s="303"/>
      <c r="J67" s="303"/>
      <c r="K67" s="303"/>
      <c r="L67" s="303"/>
      <c r="M67" s="303"/>
      <c r="N67" s="147"/>
      <c r="O67" s="19"/>
      <c r="P67" s="19"/>
      <c r="Q67" s="19"/>
      <c r="R67" s="19"/>
      <c r="S67" s="19"/>
      <c r="T67" s="19"/>
    </row>
    <row r="68" spans="2:21" s="50" customFormat="1" ht="21" x14ac:dyDescent="0.35">
      <c r="B68" s="303" t="s">
        <v>98</v>
      </c>
      <c r="C68" s="303"/>
      <c r="D68" s="303"/>
      <c r="E68" s="303"/>
      <c r="F68" s="303"/>
      <c r="G68" s="303"/>
      <c r="H68" s="303"/>
      <c r="I68" s="303"/>
      <c r="J68" s="303"/>
      <c r="K68" s="303"/>
      <c r="L68" s="303"/>
      <c r="M68" s="303"/>
      <c r="N68" s="147"/>
      <c r="O68" s="19"/>
      <c r="P68" s="19"/>
      <c r="Q68" s="19"/>
      <c r="R68" s="19"/>
      <c r="S68" s="19"/>
      <c r="T68" s="19"/>
    </row>
    <row r="69" spans="2:21" s="50" customFormat="1" ht="21" x14ac:dyDescent="0.35">
      <c r="B69" s="303" t="s">
        <v>99</v>
      </c>
      <c r="C69" s="303"/>
      <c r="D69" s="303"/>
      <c r="E69" s="303"/>
      <c r="F69" s="303"/>
      <c r="G69" s="303"/>
      <c r="H69" s="303"/>
      <c r="I69" s="303"/>
      <c r="J69" s="303"/>
      <c r="K69" s="303"/>
      <c r="L69" s="303"/>
      <c r="M69" s="303"/>
      <c r="N69" s="147"/>
      <c r="O69" s="19"/>
      <c r="P69" s="19"/>
      <c r="Q69" s="19"/>
      <c r="R69" s="19"/>
      <c r="S69" s="19"/>
      <c r="T69" s="19"/>
    </row>
    <row r="70" spans="2:21" s="50" customFormat="1" ht="21" x14ac:dyDescent="0.35">
      <c r="B70" s="303" t="s">
        <v>100</v>
      </c>
      <c r="C70" s="303"/>
      <c r="D70" s="303"/>
      <c r="E70" s="303"/>
      <c r="F70" s="303"/>
      <c r="G70" s="303"/>
      <c r="H70" s="303"/>
      <c r="I70" s="303"/>
      <c r="J70" s="303"/>
      <c r="K70" s="303"/>
      <c r="L70" s="303"/>
      <c r="M70" s="303"/>
      <c r="N70" s="147"/>
      <c r="O70" s="19"/>
      <c r="P70" s="19"/>
      <c r="Q70" s="19"/>
      <c r="R70" s="19"/>
      <c r="S70" s="19"/>
      <c r="T70" s="19"/>
    </row>
    <row r="71" spans="2:21" s="50" customFormat="1" ht="21" x14ac:dyDescent="0.35">
      <c r="B71" s="303" t="s">
        <v>101</v>
      </c>
      <c r="C71" s="303"/>
      <c r="D71" s="303"/>
      <c r="E71" s="303"/>
      <c r="F71" s="303"/>
      <c r="G71" s="303"/>
      <c r="H71" s="303"/>
      <c r="I71" s="303"/>
      <c r="J71" s="303"/>
      <c r="K71" s="303"/>
      <c r="L71" s="303"/>
      <c r="M71" s="303"/>
      <c r="N71" s="147"/>
      <c r="O71" s="19"/>
      <c r="P71" s="19"/>
      <c r="Q71" s="19"/>
      <c r="R71" s="19"/>
      <c r="S71" s="19"/>
      <c r="T71" s="19"/>
    </row>
    <row r="72" spans="2:21" s="50" customFormat="1" ht="21" customHeight="1" x14ac:dyDescent="0.35">
      <c r="B72" s="303" t="s">
        <v>102</v>
      </c>
      <c r="C72" s="303"/>
      <c r="D72" s="303"/>
      <c r="E72" s="303"/>
      <c r="F72" s="303"/>
      <c r="G72" s="303"/>
      <c r="H72" s="303"/>
      <c r="I72" s="303"/>
      <c r="J72" s="303"/>
      <c r="K72" s="303"/>
      <c r="L72" s="303"/>
      <c r="M72" s="303"/>
      <c r="N72" s="147"/>
      <c r="O72" s="19"/>
      <c r="P72" s="19"/>
      <c r="Q72" s="19"/>
      <c r="R72" s="19"/>
      <c r="S72" s="19"/>
      <c r="T72" s="19"/>
    </row>
    <row r="73" spans="2:21" s="50" customFormat="1" ht="21" x14ac:dyDescent="0.35">
      <c r="B73" s="303" t="s">
        <v>103</v>
      </c>
      <c r="C73" s="303"/>
      <c r="D73" s="303"/>
      <c r="E73" s="303"/>
      <c r="F73" s="303"/>
      <c r="G73" s="303"/>
      <c r="H73" s="303"/>
      <c r="I73" s="303"/>
      <c r="J73" s="303"/>
      <c r="K73" s="303"/>
      <c r="L73" s="303"/>
      <c r="M73" s="303"/>
      <c r="N73" s="147"/>
      <c r="O73" s="19"/>
      <c r="P73" s="19"/>
      <c r="Q73" s="19"/>
      <c r="R73" s="19"/>
      <c r="S73" s="19"/>
      <c r="T73" s="19"/>
    </row>
    <row r="74" spans="2:21" s="50" customFormat="1" ht="21" x14ac:dyDescent="0.35">
      <c r="B74" s="303" t="s">
        <v>104</v>
      </c>
      <c r="C74" s="303"/>
      <c r="D74" s="303"/>
      <c r="E74" s="303"/>
      <c r="F74" s="303"/>
      <c r="G74" s="303"/>
      <c r="H74" s="303"/>
      <c r="I74" s="303"/>
      <c r="J74" s="303"/>
      <c r="K74" s="303"/>
      <c r="L74" s="303"/>
      <c r="M74" s="303"/>
      <c r="N74" s="147"/>
      <c r="O74" s="19"/>
      <c r="P74" s="19"/>
      <c r="Q74" s="19"/>
      <c r="R74" s="19"/>
      <c r="S74" s="19"/>
      <c r="T74" s="19"/>
    </row>
    <row r="75" spans="2:21" s="50" customFormat="1" ht="21" customHeight="1" x14ac:dyDescent="0.35">
      <c r="B75" s="303" t="s">
        <v>105</v>
      </c>
      <c r="C75" s="303"/>
      <c r="D75" s="303"/>
      <c r="E75" s="303"/>
      <c r="F75" s="303"/>
      <c r="G75" s="303"/>
      <c r="H75" s="303"/>
      <c r="I75" s="303"/>
      <c r="J75" s="303"/>
      <c r="K75" s="303"/>
      <c r="L75" s="303"/>
      <c r="M75" s="303"/>
      <c r="N75" s="303"/>
      <c r="O75" s="303"/>
      <c r="P75" s="303"/>
      <c r="Q75" s="303"/>
      <c r="R75" s="303"/>
      <c r="S75" s="303"/>
      <c r="T75" s="303"/>
      <c r="U75" s="303"/>
    </row>
    <row r="76" spans="2:21" s="50" customFormat="1" ht="21" x14ac:dyDescent="0.35">
      <c r="B76" s="304" t="s">
        <v>106</v>
      </c>
      <c r="C76" s="304"/>
      <c r="D76" s="304"/>
      <c r="E76" s="304"/>
      <c r="F76" s="304"/>
      <c r="G76" s="304"/>
      <c r="H76" s="304"/>
      <c r="I76" s="304"/>
      <c r="J76" s="304"/>
      <c r="K76" s="304"/>
      <c r="L76" s="304"/>
      <c r="M76" s="304"/>
      <c r="N76" s="148"/>
      <c r="O76" s="19"/>
      <c r="P76" s="19"/>
      <c r="Q76" s="19"/>
      <c r="R76" s="19"/>
      <c r="S76" s="19"/>
      <c r="T76" s="19"/>
    </row>
    <row r="77" spans="2:21" s="50" customFormat="1" ht="21" x14ac:dyDescent="0.35">
      <c r="B77" s="303" t="s">
        <v>107</v>
      </c>
      <c r="C77" s="303"/>
      <c r="D77" s="303"/>
      <c r="E77" s="303"/>
      <c r="F77" s="303"/>
      <c r="G77" s="303"/>
      <c r="H77" s="303"/>
      <c r="I77" s="303"/>
      <c r="J77" s="303"/>
      <c r="K77" s="303"/>
      <c r="L77" s="303"/>
      <c r="M77" s="303"/>
      <c r="N77" s="147"/>
      <c r="O77" s="19"/>
      <c r="P77" s="19"/>
      <c r="Q77" s="19"/>
      <c r="R77" s="19"/>
      <c r="S77" s="19"/>
      <c r="T77" s="19"/>
    </row>
    <row r="78" spans="2:21" s="50" customFormat="1" ht="21" x14ac:dyDescent="0.35">
      <c r="B78" s="303" t="s">
        <v>108</v>
      </c>
      <c r="C78" s="303"/>
      <c r="D78" s="303"/>
      <c r="E78" s="303"/>
      <c r="F78" s="303"/>
      <c r="G78" s="303"/>
      <c r="H78" s="303"/>
      <c r="I78" s="303"/>
      <c r="J78" s="303"/>
      <c r="K78" s="303"/>
      <c r="L78" s="303"/>
      <c r="M78" s="303"/>
      <c r="N78" s="147"/>
      <c r="O78" s="19"/>
      <c r="P78" s="19"/>
      <c r="Q78" s="19"/>
      <c r="R78" s="19"/>
      <c r="S78" s="19"/>
      <c r="T78" s="19"/>
    </row>
    <row r="79" spans="2:21" s="50" customFormat="1" ht="21" x14ac:dyDescent="0.35">
      <c r="B79" s="303" t="s">
        <v>109</v>
      </c>
      <c r="C79" s="303"/>
      <c r="D79" s="303"/>
      <c r="E79" s="303"/>
      <c r="F79" s="303"/>
      <c r="G79" s="303"/>
      <c r="H79" s="303"/>
      <c r="I79" s="303"/>
      <c r="J79" s="303"/>
      <c r="K79" s="303"/>
      <c r="L79" s="303"/>
      <c r="M79" s="303"/>
      <c r="N79" s="147"/>
      <c r="O79" s="19"/>
      <c r="P79" s="19"/>
      <c r="Q79" s="19"/>
      <c r="R79" s="19"/>
      <c r="S79" s="19"/>
      <c r="T79" s="19"/>
    </row>
    <row r="80" spans="2:21" s="50" customFormat="1" ht="33.75" customHeight="1" x14ac:dyDescent="0.35">
      <c r="B80" s="303" t="s">
        <v>110</v>
      </c>
      <c r="C80" s="303"/>
      <c r="D80" s="303"/>
      <c r="E80" s="303"/>
      <c r="F80" s="303"/>
      <c r="G80" s="303"/>
      <c r="H80" s="303"/>
      <c r="I80" s="303"/>
      <c r="J80" s="303"/>
      <c r="K80" s="303"/>
      <c r="L80" s="303"/>
      <c r="M80" s="303"/>
      <c r="N80" s="147"/>
      <c r="O80" s="19"/>
      <c r="P80" s="19"/>
      <c r="Q80" s="19"/>
      <c r="R80" s="19"/>
      <c r="S80" s="19"/>
      <c r="T80" s="19"/>
    </row>
    <row r="81" spans="2:20" s="50" customFormat="1" ht="35.25" customHeight="1" x14ac:dyDescent="0.35">
      <c r="B81" s="303" t="s">
        <v>111</v>
      </c>
      <c r="C81" s="303"/>
      <c r="D81" s="303"/>
      <c r="E81" s="303"/>
      <c r="F81" s="303"/>
      <c r="G81" s="303"/>
      <c r="H81" s="303"/>
      <c r="I81" s="303"/>
      <c r="J81" s="303"/>
      <c r="K81" s="303"/>
      <c r="L81" s="303"/>
      <c r="M81" s="303"/>
      <c r="N81" s="147"/>
      <c r="O81" s="19"/>
      <c r="P81" s="19"/>
      <c r="Q81" s="19"/>
      <c r="R81" s="19"/>
      <c r="S81" s="19"/>
      <c r="T81" s="19"/>
    </row>
    <row r="82" spans="2:20" s="50" customFormat="1" ht="21" x14ac:dyDescent="0.35">
      <c r="B82" s="53"/>
      <c r="D82" s="51"/>
      <c r="E82" s="52"/>
      <c r="F82" s="52"/>
      <c r="G82" s="52"/>
      <c r="H82" s="52"/>
      <c r="I82" s="52"/>
      <c r="J82" s="52"/>
      <c r="K82" s="52"/>
      <c r="L82" s="52"/>
      <c r="M82" s="52"/>
      <c r="N82" s="52"/>
      <c r="O82" s="19"/>
      <c r="P82" s="19"/>
      <c r="Q82" s="19"/>
      <c r="R82" s="19"/>
      <c r="S82" s="19"/>
      <c r="T82" s="19"/>
    </row>
    <row r="83" spans="2:20" s="50" customFormat="1" ht="21" x14ac:dyDescent="0.35">
      <c r="B83" s="47" t="s">
        <v>112</v>
      </c>
      <c r="D83" s="51"/>
      <c r="E83" s="52"/>
      <c r="F83" s="52"/>
      <c r="G83" s="52"/>
      <c r="H83" s="52"/>
      <c r="I83" s="52"/>
      <c r="J83" s="52"/>
      <c r="K83" s="52"/>
      <c r="L83" s="52"/>
      <c r="M83" s="52"/>
      <c r="N83" s="52"/>
      <c r="O83" s="19"/>
      <c r="P83" s="19"/>
      <c r="Q83" s="19"/>
      <c r="R83" s="19"/>
      <c r="S83" s="19"/>
      <c r="T83" s="19"/>
    </row>
    <row r="84" spans="2:20" s="50" customFormat="1" ht="21" x14ac:dyDescent="0.35">
      <c r="B84" s="47" t="s">
        <v>113</v>
      </c>
      <c r="D84" s="51"/>
      <c r="E84" s="52"/>
      <c r="F84" s="52"/>
      <c r="G84" s="52"/>
      <c r="H84" s="52"/>
      <c r="I84" s="52"/>
      <c r="J84" s="52"/>
      <c r="K84" s="52"/>
      <c r="L84" s="52"/>
      <c r="M84" s="52"/>
      <c r="N84" s="52"/>
      <c r="O84" s="19"/>
      <c r="P84" s="19"/>
      <c r="Q84" s="19"/>
      <c r="R84" s="19"/>
      <c r="S84" s="19"/>
      <c r="T84" s="19"/>
    </row>
    <row r="86" spans="2:20" x14ac:dyDescent="0.25">
      <c r="C86" s="48"/>
      <c r="D86" s="19"/>
      <c r="E86" s="19"/>
      <c r="F86" s="19"/>
      <c r="G86" s="19"/>
      <c r="H86" s="19"/>
      <c r="I86" s="19"/>
      <c r="J86" s="19"/>
      <c r="K86" s="19"/>
    </row>
    <row r="87" spans="2:20" x14ac:dyDescent="0.25">
      <c r="C87" s="48"/>
      <c r="D87" s="19"/>
      <c r="E87" s="19"/>
      <c r="F87" s="19"/>
      <c r="G87" s="19"/>
      <c r="H87" s="19"/>
      <c r="I87" s="19"/>
      <c r="J87" s="19"/>
      <c r="K87" s="19"/>
    </row>
    <row r="88" spans="2:20" x14ac:dyDescent="0.25">
      <c r="C88" s="48"/>
      <c r="D88" s="19"/>
      <c r="E88" s="19"/>
      <c r="F88" s="19"/>
      <c r="G88" s="19"/>
      <c r="H88" s="19"/>
      <c r="I88" s="19"/>
      <c r="J88" s="19"/>
      <c r="K88" s="19"/>
    </row>
    <row r="89" spans="2:20" x14ac:dyDescent="0.25">
      <c r="C89" s="48"/>
      <c r="D89" s="19"/>
      <c r="E89" s="19"/>
      <c r="F89" s="19"/>
      <c r="G89" s="19"/>
      <c r="H89" s="19"/>
      <c r="I89" s="19"/>
      <c r="J89" s="19"/>
      <c r="K89" s="19"/>
    </row>
    <row r="90" spans="2:20" x14ac:dyDescent="0.25">
      <c r="C90" s="48"/>
      <c r="D90" s="19"/>
      <c r="E90" s="19"/>
      <c r="F90" s="19"/>
      <c r="G90" s="19"/>
      <c r="H90" s="19"/>
      <c r="I90" s="19"/>
      <c r="J90" s="19"/>
      <c r="K90" s="19"/>
    </row>
    <row r="91" spans="2:20" x14ac:dyDescent="0.25">
      <c r="C91" s="48"/>
      <c r="D91" s="19"/>
      <c r="E91" s="19"/>
      <c r="F91" s="19"/>
      <c r="G91" s="19"/>
      <c r="H91" s="19"/>
      <c r="I91" s="19"/>
      <c r="J91" s="19"/>
      <c r="K91" s="19"/>
    </row>
    <row r="92" spans="2:20" x14ac:dyDescent="0.25">
      <c r="C92" s="48"/>
      <c r="D92" s="19"/>
      <c r="E92" s="19"/>
      <c r="F92" s="19"/>
      <c r="G92" s="19"/>
      <c r="H92" s="19"/>
      <c r="I92" s="19"/>
      <c r="J92" s="19"/>
      <c r="K92" s="19"/>
    </row>
    <row r="93" spans="2:20" x14ac:dyDescent="0.25">
      <c r="C93" s="48"/>
      <c r="D93" s="19"/>
      <c r="E93" s="19"/>
      <c r="F93" s="19"/>
      <c r="G93" s="19"/>
      <c r="H93" s="19"/>
      <c r="I93" s="19"/>
      <c r="J93" s="19"/>
      <c r="K93" s="19"/>
    </row>
    <row r="94" spans="2:20" x14ac:dyDescent="0.25">
      <c r="C94" s="48"/>
      <c r="D94" s="19"/>
      <c r="E94" s="19"/>
      <c r="F94" s="19"/>
      <c r="G94" s="19"/>
      <c r="H94" s="19"/>
      <c r="I94" s="19"/>
      <c r="J94" s="19"/>
      <c r="K94" s="19"/>
    </row>
  </sheetData>
  <mergeCells count="41">
    <mergeCell ref="B75:U75"/>
    <mergeCell ref="P6:Q6"/>
    <mergeCell ref="P7:Q7"/>
    <mergeCell ref="B80:M80"/>
    <mergeCell ref="B81:M81"/>
    <mergeCell ref="B7:D7"/>
    <mergeCell ref="E7:F7"/>
    <mergeCell ref="G7:H7"/>
    <mergeCell ref="I7:J7"/>
    <mergeCell ref="B67:M67"/>
    <mergeCell ref="B65:M65"/>
    <mergeCell ref="B8:D8"/>
    <mergeCell ref="B59:M59"/>
    <mergeCell ref="B63:M63"/>
    <mergeCell ref="B64:M64"/>
    <mergeCell ref="B60:M60"/>
    <mergeCell ref="B62:M62"/>
    <mergeCell ref="B47:M47"/>
    <mergeCell ref="B48:M48"/>
    <mergeCell ref="B49:M49"/>
    <mergeCell ref="B50:M50"/>
    <mergeCell ref="B51:M51"/>
    <mergeCell ref="B52:M52"/>
    <mergeCell ref="B53:M53"/>
    <mergeCell ref="B54:M54"/>
    <mergeCell ref="E6:N6"/>
    <mergeCell ref="B56:M56"/>
    <mergeCell ref="B77:M77"/>
    <mergeCell ref="B78:M78"/>
    <mergeCell ref="B79:M79"/>
    <mergeCell ref="B76:M76"/>
    <mergeCell ref="B71:M71"/>
    <mergeCell ref="B73:M73"/>
    <mergeCell ref="B74:M74"/>
    <mergeCell ref="B72:M72"/>
    <mergeCell ref="B68:M68"/>
    <mergeCell ref="B69:M69"/>
    <mergeCell ref="B70:M70"/>
    <mergeCell ref="B66:M66"/>
    <mergeCell ref="B55:M55"/>
    <mergeCell ref="B61:M61"/>
  </mergeCells>
  <phoneticPr fontId="0" type="noConversion"/>
  <printOptions horizontalCentered="1"/>
  <pageMargins left="0.25" right="0.25" top="0.75" bottom="0.75" header="0.3" footer="0.3"/>
  <pageSetup scale="46" fitToHeight="2" orientation="landscape" r:id="rId1"/>
  <headerFooter alignWithMargins="0">
    <oddHeader>&amp;C&amp;"Book Antiqua,Bold"
Form 2</oddHeader>
    <oddFooter>&amp;R&amp;8 Page &amp;P of &amp;N</oddFooter>
  </headerFooter>
  <rowBreaks count="1" manualBreakCount="1">
    <brk id="65"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58"/>
  <sheetViews>
    <sheetView tabSelected="1" topLeftCell="B1" workbookViewId="0">
      <selection activeCell="H2" sqref="H2"/>
    </sheetView>
  </sheetViews>
  <sheetFormatPr defaultColWidth="9.140625" defaultRowHeight="15.75" x14ac:dyDescent="0.25"/>
  <cols>
    <col min="1" max="1" width="3.28515625" style="1" customWidth="1"/>
    <col min="2" max="2" width="3.5703125" style="47" customWidth="1"/>
    <col min="3" max="3" width="58.140625" style="1" customWidth="1"/>
    <col min="4" max="8" width="14.42578125" style="1" customWidth="1"/>
    <col min="9" max="10" width="16.140625" style="1" customWidth="1"/>
    <col min="11" max="11" width="15.42578125" style="1" customWidth="1"/>
    <col min="12" max="13" width="16.85546875" style="1" customWidth="1"/>
    <col min="14" max="14" width="16.42578125" style="1" customWidth="1"/>
    <col min="15" max="15" width="14.28515625" style="1" customWidth="1"/>
    <col min="16" max="16" width="15.85546875" style="1" customWidth="1"/>
    <col min="17" max="16384" width="9.140625" style="1"/>
  </cols>
  <sheetData>
    <row r="1" spans="2:16" ht="18" customHeight="1" x14ac:dyDescent="0.25">
      <c r="B1" s="18" t="s">
        <v>114</v>
      </c>
      <c r="C1" s="21"/>
      <c r="D1" s="21"/>
      <c r="E1" s="21"/>
      <c r="F1" s="21"/>
      <c r="G1" s="21"/>
      <c r="H1" s="21"/>
      <c r="I1" s="21"/>
      <c r="J1" s="21"/>
      <c r="K1" s="21"/>
      <c r="L1" s="21"/>
      <c r="M1" s="21"/>
    </row>
    <row r="2" spans="2:16" ht="18" customHeight="1" x14ac:dyDescent="0.25">
      <c r="B2" s="22" t="str">
        <f>'1 Gen_Info'!B2</f>
        <v xml:space="preserve">Proposer Name: </v>
      </c>
      <c r="C2" s="21"/>
      <c r="D2" s="21"/>
      <c r="E2" s="21"/>
      <c r="F2" s="21"/>
      <c r="G2" s="21"/>
    </row>
    <row r="3" spans="2:16" ht="18" customHeight="1" x14ac:dyDescent="0.25">
      <c r="B3" s="98"/>
      <c r="C3" s="115" t="s">
        <v>115</v>
      </c>
      <c r="D3" s="145"/>
      <c r="E3" s="146"/>
      <c r="F3" s="146"/>
    </row>
    <row r="4" spans="2:16" ht="15.6" customHeight="1" x14ac:dyDescent="0.25">
      <c r="B4" s="73"/>
      <c r="C4" s="74"/>
      <c r="D4" s="323" t="s">
        <v>116</v>
      </c>
      <c r="E4" s="324"/>
      <c r="F4" s="324"/>
      <c r="G4" s="324"/>
      <c r="H4" s="324"/>
      <c r="I4" s="324"/>
      <c r="J4" s="324"/>
      <c r="K4" s="324"/>
      <c r="L4" s="324"/>
      <c r="M4" s="325"/>
    </row>
    <row r="5" spans="2:16" ht="39.75" customHeight="1" x14ac:dyDescent="0.25">
      <c r="B5" s="326" t="s">
        <v>248</v>
      </c>
      <c r="C5" s="327"/>
      <c r="D5" s="328" t="s">
        <v>29</v>
      </c>
      <c r="E5" s="328"/>
      <c r="F5" s="328" t="s">
        <v>30</v>
      </c>
      <c r="G5" s="328"/>
      <c r="H5" s="328" t="s">
        <v>31</v>
      </c>
      <c r="I5" s="328"/>
      <c r="J5" s="144" t="str">
        <f>'2 Op_Statistics'!K7</f>
        <v>HHW</v>
      </c>
      <c r="K5" s="144" t="s">
        <v>117</v>
      </c>
      <c r="L5" s="144" t="s">
        <v>118</v>
      </c>
      <c r="M5" s="144" t="s">
        <v>119</v>
      </c>
      <c r="O5" s="321" t="str">
        <f>'2 Op_Statistics'!P7</f>
        <v>Proposers may replicate and fill out additional columns for multiple cost-savings proposals</v>
      </c>
      <c r="P5" s="322"/>
    </row>
    <row r="6" spans="2:16" ht="54" customHeight="1" x14ac:dyDescent="0.2">
      <c r="B6" s="326"/>
      <c r="C6" s="327"/>
      <c r="D6" s="116" t="s">
        <v>120</v>
      </c>
      <c r="E6" s="116" t="s">
        <v>121</v>
      </c>
      <c r="F6" s="116" t="s">
        <v>122</v>
      </c>
      <c r="G6" s="116" t="s">
        <v>123</v>
      </c>
      <c r="H6" s="116" t="s">
        <v>124</v>
      </c>
      <c r="I6" s="116" t="s">
        <v>125</v>
      </c>
      <c r="J6" s="116" t="s">
        <v>126</v>
      </c>
      <c r="K6" s="116" t="s">
        <v>127</v>
      </c>
      <c r="L6" s="116" t="s">
        <v>128</v>
      </c>
      <c r="M6" s="116" t="s">
        <v>129</v>
      </c>
      <c r="O6" s="116" t="str">
        <f>'2 Op_Statistics'!P8</f>
        <v>Alt 11: [Proposer Specify]</v>
      </c>
      <c r="P6" s="116" t="str">
        <f>'2 Op_Statistics'!Q8</f>
        <v>Alt 12: [Proposer Specify]</v>
      </c>
    </row>
    <row r="7" spans="2:16" x14ac:dyDescent="0.25">
      <c r="B7" s="83" t="s">
        <v>130</v>
      </c>
      <c r="C7" s="266"/>
      <c r="D7" s="316" t="s">
        <v>131</v>
      </c>
      <c r="E7" s="317"/>
      <c r="F7" s="317"/>
      <c r="G7" s="317"/>
      <c r="H7" s="317"/>
      <c r="I7" s="317"/>
      <c r="J7" s="317"/>
      <c r="K7" s="317"/>
      <c r="L7" s="317"/>
      <c r="M7" s="318"/>
      <c r="O7" s="75"/>
      <c r="P7" s="75"/>
    </row>
    <row r="8" spans="2:16" x14ac:dyDescent="0.25">
      <c r="B8" s="76"/>
      <c r="C8" s="55" t="s">
        <v>132</v>
      </c>
      <c r="D8" s="77"/>
      <c r="E8" s="77"/>
      <c r="F8" s="77"/>
      <c r="G8" s="77"/>
      <c r="H8" s="77"/>
      <c r="I8" s="77"/>
      <c r="J8" s="77"/>
      <c r="K8" s="77"/>
      <c r="L8" s="77"/>
      <c r="M8" s="77"/>
      <c r="O8" s="77"/>
      <c r="P8" s="77"/>
    </row>
    <row r="9" spans="2:16" ht="15.75" customHeight="1" x14ac:dyDescent="0.25">
      <c r="B9" s="54"/>
      <c r="C9" s="55" t="s">
        <v>133</v>
      </c>
      <c r="D9" s="277"/>
      <c r="E9" s="277"/>
      <c r="F9" s="277"/>
      <c r="G9" s="277"/>
      <c r="H9" s="277"/>
      <c r="I9" s="277"/>
      <c r="J9" s="277"/>
      <c r="K9" s="277"/>
      <c r="L9" s="277"/>
      <c r="M9" s="277"/>
      <c r="O9" s="78"/>
      <c r="P9" s="78"/>
    </row>
    <row r="10" spans="2:16" ht="15.75" customHeight="1" x14ac:dyDescent="0.25">
      <c r="B10" s="56"/>
      <c r="C10" s="55" t="s">
        <v>134</v>
      </c>
      <c r="D10" s="277"/>
      <c r="E10" s="277"/>
      <c r="F10" s="277"/>
      <c r="G10" s="277"/>
      <c r="H10" s="277"/>
      <c r="I10" s="277"/>
      <c r="J10" s="277"/>
      <c r="K10" s="277"/>
      <c r="L10" s="277"/>
      <c r="M10" s="277"/>
      <c r="O10" s="78"/>
      <c r="P10" s="78"/>
    </row>
    <row r="11" spans="2:16" ht="15.75" customHeight="1" x14ac:dyDescent="0.25">
      <c r="B11" s="56"/>
      <c r="C11" s="55" t="s">
        <v>135</v>
      </c>
      <c r="D11" s="277"/>
      <c r="E11" s="277"/>
      <c r="F11" s="277"/>
      <c r="G11" s="277"/>
      <c r="H11" s="277"/>
      <c r="I11" s="277"/>
      <c r="J11" s="277"/>
      <c r="K11" s="277"/>
      <c r="L11" s="277"/>
      <c r="M11" s="277"/>
      <c r="O11" s="78"/>
      <c r="P11" s="78"/>
    </row>
    <row r="12" spans="2:16" ht="15.75" customHeight="1" x14ac:dyDescent="0.25">
      <c r="B12" s="56"/>
      <c r="C12" s="55" t="s">
        <v>136</v>
      </c>
      <c r="D12" s="277"/>
      <c r="E12" s="277"/>
      <c r="F12" s="277"/>
      <c r="G12" s="277"/>
      <c r="H12" s="277"/>
      <c r="I12" s="277"/>
      <c r="J12" s="277"/>
      <c r="K12" s="277"/>
      <c r="L12" s="277"/>
      <c r="M12" s="277"/>
      <c r="O12" s="78"/>
      <c r="P12" s="78"/>
    </row>
    <row r="13" spans="2:16" ht="15.75" customHeight="1" x14ac:dyDescent="0.25">
      <c r="B13" s="56"/>
      <c r="C13" s="55" t="s">
        <v>137</v>
      </c>
      <c r="D13" s="277"/>
      <c r="E13" s="277"/>
      <c r="F13" s="277"/>
      <c r="G13" s="277"/>
      <c r="H13" s="277"/>
      <c r="I13" s="277"/>
      <c r="J13" s="277"/>
      <c r="K13" s="277"/>
      <c r="L13" s="277"/>
      <c r="M13" s="277"/>
      <c r="O13" s="78"/>
      <c r="P13" s="78"/>
    </row>
    <row r="14" spans="2:16" ht="15.75" customHeight="1" x14ac:dyDescent="0.25">
      <c r="B14" s="56"/>
      <c r="C14" s="55" t="s">
        <v>138</v>
      </c>
      <c r="D14" s="277"/>
      <c r="E14" s="277"/>
      <c r="F14" s="277"/>
      <c r="G14" s="277"/>
      <c r="H14" s="277"/>
      <c r="I14" s="277"/>
      <c r="J14" s="277"/>
      <c r="K14" s="277"/>
      <c r="L14" s="277"/>
      <c r="M14" s="277"/>
      <c r="O14" s="78"/>
      <c r="P14" s="78"/>
    </row>
    <row r="15" spans="2:16" ht="15.75" customHeight="1" x14ac:dyDescent="0.25">
      <c r="B15" s="56"/>
      <c r="C15" s="55" t="s">
        <v>139</v>
      </c>
      <c r="D15" s="277"/>
      <c r="E15" s="277"/>
      <c r="F15" s="277"/>
      <c r="G15" s="277"/>
      <c r="H15" s="277"/>
      <c r="I15" s="277"/>
      <c r="J15" s="277"/>
      <c r="K15" s="277"/>
      <c r="L15" s="277"/>
      <c r="M15" s="277"/>
      <c r="O15" s="78"/>
      <c r="P15" s="78"/>
    </row>
    <row r="16" spans="2:16" ht="17.25" customHeight="1" x14ac:dyDescent="0.25">
      <c r="B16" s="56"/>
      <c r="C16" s="79" t="s">
        <v>140</v>
      </c>
      <c r="D16" s="123">
        <f>SUM(D9:D15)</f>
        <v>0</v>
      </c>
      <c r="E16" s="123">
        <f t="shared" ref="E16:H16" si="0">SUM(E9:E15)</f>
        <v>0</v>
      </c>
      <c r="F16" s="123">
        <f t="shared" si="0"/>
        <v>0</v>
      </c>
      <c r="G16" s="123">
        <f t="shared" si="0"/>
        <v>0</v>
      </c>
      <c r="H16" s="123">
        <f t="shared" si="0"/>
        <v>0</v>
      </c>
      <c r="I16" s="123">
        <f>SUM(I9:I15)</f>
        <v>0</v>
      </c>
      <c r="J16" s="123">
        <f>SUM(J9:J15)</f>
        <v>0</v>
      </c>
      <c r="K16" s="123">
        <f>SUM(K9:K15)</f>
        <v>0</v>
      </c>
      <c r="L16" s="123">
        <f>SUM(L9:L15)</f>
        <v>0</v>
      </c>
      <c r="M16" s="123">
        <f>SUM(M9:M15)</f>
        <v>0</v>
      </c>
      <c r="O16" s="123">
        <f>SUM(O9:O15)</f>
        <v>0</v>
      </c>
      <c r="P16" s="123">
        <f>SUM(P9:P15)</f>
        <v>0</v>
      </c>
    </row>
    <row r="17" spans="2:16" ht="17.25" customHeight="1" x14ac:dyDescent="0.25">
      <c r="B17" s="76"/>
      <c r="C17" s="55" t="s">
        <v>141</v>
      </c>
      <c r="D17" s="77"/>
      <c r="E17" s="77"/>
      <c r="F17" s="77"/>
      <c r="G17" s="77"/>
      <c r="H17" s="77"/>
      <c r="I17" s="77"/>
      <c r="J17" s="77"/>
      <c r="K17" s="77"/>
      <c r="L17" s="77"/>
      <c r="M17" s="77"/>
      <c r="O17" s="77"/>
      <c r="P17" s="77"/>
    </row>
    <row r="18" spans="2:16" ht="15.75" customHeight="1" x14ac:dyDescent="0.25">
      <c r="B18" s="56"/>
      <c r="C18" s="80" t="s">
        <v>142</v>
      </c>
      <c r="D18" s="277"/>
      <c r="E18" s="277"/>
      <c r="F18" s="277"/>
      <c r="G18" s="277"/>
      <c r="H18" s="277"/>
      <c r="I18" s="277"/>
      <c r="J18" s="277"/>
      <c r="K18" s="277"/>
      <c r="L18" s="277"/>
      <c r="M18" s="277"/>
      <c r="O18" s="78"/>
      <c r="P18" s="78"/>
    </row>
    <row r="19" spans="2:16" ht="15.75" customHeight="1" x14ac:dyDescent="0.25">
      <c r="B19" s="56"/>
      <c r="C19" s="80" t="s">
        <v>143</v>
      </c>
      <c r="D19" s="277"/>
      <c r="E19" s="277"/>
      <c r="F19" s="277"/>
      <c r="G19" s="277"/>
      <c r="H19" s="277"/>
      <c r="I19" s="277"/>
      <c r="J19" s="277"/>
      <c r="K19" s="277"/>
      <c r="L19" s="277"/>
      <c r="M19" s="277"/>
      <c r="O19" s="78"/>
      <c r="P19" s="78"/>
    </row>
    <row r="20" spans="2:16" ht="15.75" customHeight="1" x14ac:dyDescent="0.25">
      <c r="B20" s="56"/>
      <c r="C20" s="80" t="s">
        <v>144</v>
      </c>
      <c r="D20" s="277"/>
      <c r="E20" s="277"/>
      <c r="F20" s="277"/>
      <c r="G20" s="277"/>
      <c r="H20" s="277"/>
      <c r="I20" s="277"/>
      <c r="J20" s="277"/>
      <c r="K20" s="277"/>
      <c r="L20" s="277"/>
      <c r="M20" s="277"/>
      <c r="O20" s="78"/>
      <c r="P20" s="78"/>
    </row>
    <row r="21" spans="2:16" ht="15.75" customHeight="1" x14ac:dyDescent="0.25">
      <c r="B21" s="56"/>
      <c r="C21" s="80" t="s">
        <v>145</v>
      </c>
      <c r="D21" s="277"/>
      <c r="E21" s="277"/>
      <c r="F21" s="277"/>
      <c r="G21" s="277"/>
      <c r="H21" s="277"/>
      <c r="I21" s="277"/>
      <c r="J21" s="277"/>
      <c r="K21" s="277"/>
      <c r="L21" s="277"/>
      <c r="M21" s="277"/>
      <c r="O21" s="78"/>
      <c r="P21" s="78"/>
    </row>
    <row r="22" spans="2:16" ht="17.25" customHeight="1" x14ac:dyDescent="0.25">
      <c r="B22" s="81"/>
      <c r="C22" s="79" t="s">
        <v>140</v>
      </c>
      <c r="D22" s="124">
        <f t="shared" ref="D22:I22" si="1">SUM(D18:D21)</f>
        <v>0</v>
      </c>
      <c r="E22" s="124">
        <f t="shared" si="1"/>
        <v>0</v>
      </c>
      <c r="F22" s="124">
        <f t="shared" si="1"/>
        <v>0</v>
      </c>
      <c r="G22" s="124">
        <f t="shared" si="1"/>
        <v>0</v>
      </c>
      <c r="H22" s="124">
        <f t="shared" si="1"/>
        <v>0</v>
      </c>
      <c r="I22" s="124">
        <f t="shared" si="1"/>
        <v>0</v>
      </c>
      <c r="J22" s="124">
        <f t="shared" ref="J22:K22" si="2">SUM(J18:J21)</f>
        <v>0</v>
      </c>
      <c r="K22" s="124">
        <f t="shared" si="2"/>
        <v>0</v>
      </c>
      <c r="L22" s="124">
        <f>SUM(L18:L21)</f>
        <v>0</v>
      </c>
      <c r="M22" s="124">
        <f>SUM(M18:M21)</f>
        <v>0</v>
      </c>
      <c r="O22" s="124">
        <f>SUM(O18:O21)</f>
        <v>0</v>
      </c>
      <c r="P22" s="124">
        <f>SUM(P18:P21)</f>
        <v>0</v>
      </c>
    </row>
    <row r="23" spans="2:16" ht="17.25" customHeight="1" x14ac:dyDescent="0.2">
      <c r="B23" s="117"/>
      <c r="C23" s="82" t="s">
        <v>146</v>
      </c>
      <c r="D23" s="125">
        <f>+D16+D22</f>
        <v>0</v>
      </c>
      <c r="E23" s="125">
        <f t="shared" ref="E23:I23" si="3">+E16+E22</f>
        <v>0</v>
      </c>
      <c r="F23" s="125">
        <f t="shared" si="3"/>
        <v>0</v>
      </c>
      <c r="G23" s="125">
        <f t="shared" si="3"/>
        <v>0</v>
      </c>
      <c r="H23" s="125">
        <f t="shared" si="3"/>
        <v>0</v>
      </c>
      <c r="I23" s="125">
        <f t="shared" si="3"/>
        <v>0</v>
      </c>
      <c r="J23" s="125">
        <f t="shared" ref="J23:K23" si="4">+J16+J22</f>
        <v>0</v>
      </c>
      <c r="K23" s="125">
        <f t="shared" si="4"/>
        <v>0</v>
      </c>
      <c r="L23" s="125">
        <f>+L16+L22</f>
        <v>0</v>
      </c>
      <c r="M23" s="125">
        <f>+M16+M22</f>
        <v>0</v>
      </c>
      <c r="N23" s="93"/>
      <c r="O23" s="125">
        <f>+O16+O22</f>
        <v>0</v>
      </c>
      <c r="P23" s="125">
        <f>+P16+P22</f>
        <v>0</v>
      </c>
    </row>
    <row r="24" spans="2:16" ht="17.25" customHeight="1" x14ac:dyDescent="0.25">
      <c r="B24" s="83" t="s">
        <v>147</v>
      </c>
      <c r="C24" s="84"/>
      <c r="D24" s="316" t="s">
        <v>148</v>
      </c>
      <c r="E24" s="317"/>
      <c r="F24" s="317"/>
      <c r="G24" s="317"/>
      <c r="H24" s="317"/>
      <c r="I24" s="317"/>
      <c r="J24" s="317"/>
      <c r="K24" s="317"/>
      <c r="L24" s="317"/>
      <c r="M24" s="318"/>
      <c r="O24" s="85"/>
      <c r="P24" s="85"/>
    </row>
    <row r="25" spans="2:16" ht="15.75" customHeight="1" x14ac:dyDescent="0.25">
      <c r="B25" s="76"/>
      <c r="C25" s="55" t="s">
        <v>149</v>
      </c>
      <c r="D25" s="77"/>
      <c r="E25" s="77"/>
      <c r="F25" s="77"/>
      <c r="G25" s="77"/>
      <c r="H25" s="77"/>
      <c r="I25" s="77"/>
      <c r="J25" s="77"/>
      <c r="K25" s="77"/>
      <c r="L25" s="77"/>
      <c r="M25" s="77"/>
      <c r="O25" s="77"/>
      <c r="P25" s="77"/>
    </row>
    <row r="26" spans="2:16" ht="15.75" customHeight="1" x14ac:dyDescent="0.25">
      <c r="B26" s="76"/>
      <c r="C26" s="89" t="s">
        <v>150</v>
      </c>
      <c r="D26" s="277"/>
      <c r="E26" s="277"/>
      <c r="F26" s="277"/>
      <c r="G26" s="277"/>
      <c r="H26" s="277"/>
      <c r="I26" s="277"/>
      <c r="J26" s="278"/>
      <c r="K26" s="278"/>
      <c r="L26" s="278"/>
      <c r="M26" s="278"/>
      <c r="O26" s="78"/>
      <c r="P26" s="78"/>
    </row>
    <row r="27" spans="2:16" ht="15.75" customHeight="1" x14ac:dyDescent="0.25">
      <c r="B27" s="76"/>
      <c r="C27" s="89" t="s">
        <v>151</v>
      </c>
      <c r="D27" s="277"/>
      <c r="E27" s="277"/>
      <c r="F27" s="277"/>
      <c r="G27" s="277"/>
      <c r="H27" s="277"/>
      <c r="I27" s="277"/>
      <c r="J27" s="278"/>
      <c r="K27" s="278"/>
      <c r="L27" s="278"/>
      <c r="M27" s="278"/>
      <c r="O27" s="78"/>
      <c r="P27" s="78"/>
    </row>
    <row r="28" spans="2:16" ht="15.75" customHeight="1" x14ac:dyDescent="0.25">
      <c r="B28" s="76"/>
      <c r="C28" s="89" t="s">
        <v>152</v>
      </c>
      <c r="D28" s="277"/>
      <c r="E28" s="277"/>
      <c r="F28" s="277"/>
      <c r="G28" s="277"/>
      <c r="H28" s="277"/>
      <c r="I28" s="277"/>
      <c r="J28" s="278"/>
      <c r="K28" s="278"/>
      <c r="L28" s="278"/>
      <c r="M28" s="278"/>
      <c r="O28" s="78"/>
      <c r="P28" s="78"/>
    </row>
    <row r="29" spans="2:16" ht="15.75" customHeight="1" x14ac:dyDescent="0.25">
      <c r="B29" s="76"/>
      <c r="C29" s="89" t="s">
        <v>153</v>
      </c>
      <c r="D29" s="277"/>
      <c r="E29" s="277"/>
      <c r="F29" s="277"/>
      <c r="G29" s="277"/>
      <c r="H29" s="277"/>
      <c r="I29" s="277"/>
      <c r="J29" s="278"/>
      <c r="K29" s="278"/>
      <c r="L29" s="278"/>
      <c r="M29" s="278"/>
      <c r="O29" s="78"/>
      <c r="P29" s="78"/>
    </row>
    <row r="30" spans="2:16" ht="15.75" customHeight="1" x14ac:dyDescent="0.25">
      <c r="B30" s="76"/>
      <c r="C30" s="89" t="s">
        <v>154</v>
      </c>
      <c r="D30" s="277"/>
      <c r="E30" s="277"/>
      <c r="F30" s="277"/>
      <c r="G30" s="277"/>
      <c r="H30" s="277"/>
      <c r="I30" s="277"/>
      <c r="J30" s="278"/>
      <c r="K30" s="278"/>
      <c r="L30" s="278"/>
      <c r="M30" s="278"/>
      <c r="O30" s="78"/>
      <c r="P30" s="78"/>
    </row>
    <row r="31" spans="2:16" ht="15.75" customHeight="1" x14ac:dyDescent="0.25">
      <c r="B31" s="76"/>
      <c r="C31" s="89" t="s">
        <v>155</v>
      </c>
      <c r="D31" s="277"/>
      <c r="E31" s="277"/>
      <c r="F31" s="277"/>
      <c r="G31" s="277"/>
      <c r="H31" s="277"/>
      <c r="I31" s="277"/>
      <c r="J31" s="278"/>
      <c r="K31" s="278"/>
      <c r="L31" s="278"/>
      <c r="M31" s="278"/>
      <c r="O31" s="78"/>
      <c r="P31" s="78"/>
    </row>
    <row r="32" spans="2:16" ht="15.75" customHeight="1" x14ac:dyDescent="0.25">
      <c r="B32" s="76"/>
      <c r="C32" s="89" t="s">
        <v>156</v>
      </c>
      <c r="D32" s="277"/>
      <c r="E32" s="277"/>
      <c r="F32" s="277"/>
      <c r="G32" s="277"/>
      <c r="H32" s="277"/>
      <c r="I32" s="277"/>
      <c r="J32" s="278"/>
      <c r="K32" s="278"/>
      <c r="L32" s="278"/>
      <c r="M32" s="278"/>
      <c r="O32" s="78"/>
      <c r="P32" s="78"/>
    </row>
    <row r="33" spans="2:16" ht="15.75" customHeight="1" x14ac:dyDescent="0.25">
      <c r="B33" s="76"/>
      <c r="C33" s="89" t="s">
        <v>157</v>
      </c>
      <c r="D33" s="277"/>
      <c r="E33" s="277"/>
      <c r="F33" s="277"/>
      <c r="G33" s="277"/>
      <c r="H33" s="277"/>
      <c r="I33" s="277"/>
      <c r="J33" s="278"/>
      <c r="K33" s="278"/>
      <c r="L33" s="278"/>
      <c r="M33" s="278"/>
      <c r="O33" s="78"/>
      <c r="P33" s="78"/>
    </row>
    <row r="34" spans="2:16" ht="15.75" customHeight="1" x14ac:dyDescent="0.25">
      <c r="B34" s="76"/>
      <c r="C34" s="89" t="s">
        <v>158</v>
      </c>
      <c r="D34" s="277"/>
      <c r="E34" s="277"/>
      <c r="F34" s="277"/>
      <c r="G34" s="277"/>
      <c r="H34" s="277"/>
      <c r="I34" s="277"/>
      <c r="J34" s="278"/>
      <c r="K34" s="278"/>
      <c r="L34" s="278"/>
      <c r="M34" s="278"/>
      <c r="O34" s="78"/>
      <c r="P34" s="78"/>
    </row>
    <row r="35" spans="2:16" ht="15.75" customHeight="1" x14ac:dyDescent="0.25">
      <c r="B35" s="76"/>
      <c r="C35" s="89" t="s">
        <v>159</v>
      </c>
      <c r="D35" s="277"/>
      <c r="E35" s="277"/>
      <c r="F35" s="277"/>
      <c r="G35" s="277"/>
      <c r="H35" s="277"/>
      <c r="I35" s="277"/>
      <c r="J35" s="278"/>
      <c r="K35" s="278"/>
      <c r="L35" s="278"/>
      <c r="M35" s="278"/>
      <c r="O35" s="78"/>
      <c r="P35" s="78"/>
    </row>
    <row r="36" spans="2:16" ht="15.75" customHeight="1" x14ac:dyDescent="0.25">
      <c r="B36" s="76"/>
      <c r="C36" s="89" t="s">
        <v>160</v>
      </c>
      <c r="D36" s="277"/>
      <c r="E36" s="277"/>
      <c r="F36" s="277"/>
      <c r="G36" s="277"/>
      <c r="H36" s="277"/>
      <c r="I36" s="277"/>
      <c r="J36" s="278"/>
      <c r="K36" s="278"/>
      <c r="L36" s="278"/>
      <c r="M36" s="278"/>
      <c r="O36" s="78"/>
      <c r="P36" s="78"/>
    </row>
    <row r="37" spans="2:16" ht="15.75" customHeight="1" x14ac:dyDescent="0.25">
      <c r="B37" s="76"/>
      <c r="C37" s="89" t="s">
        <v>161</v>
      </c>
      <c r="D37" s="277"/>
      <c r="E37" s="277"/>
      <c r="F37" s="277"/>
      <c r="G37" s="277"/>
      <c r="H37" s="277"/>
      <c r="I37" s="277"/>
      <c r="J37" s="278"/>
      <c r="K37" s="278"/>
      <c r="L37" s="278"/>
      <c r="M37" s="278"/>
      <c r="O37" s="78"/>
      <c r="P37" s="78"/>
    </row>
    <row r="38" spans="2:16" ht="15.75" customHeight="1" x14ac:dyDescent="0.25">
      <c r="B38" s="76"/>
      <c r="C38" s="89" t="s">
        <v>162</v>
      </c>
      <c r="D38" s="277"/>
      <c r="E38" s="277"/>
      <c r="F38" s="277"/>
      <c r="G38" s="277"/>
      <c r="H38" s="277"/>
      <c r="I38" s="277"/>
      <c r="J38" s="278"/>
      <c r="K38" s="278"/>
      <c r="L38" s="278"/>
      <c r="M38" s="278"/>
      <c r="O38" s="78"/>
      <c r="P38" s="78"/>
    </row>
    <row r="39" spans="2:16" ht="17.25" customHeight="1" x14ac:dyDescent="0.25">
      <c r="B39" s="76"/>
      <c r="C39" s="79" t="s">
        <v>140</v>
      </c>
      <c r="D39" s="123">
        <f>SUM(D26:D38)</f>
        <v>0</v>
      </c>
      <c r="E39" s="123">
        <f t="shared" ref="E39:I39" si="5">SUM(E26:E38)</f>
        <v>0</v>
      </c>
      <c r="F39" s="123">
        <f t="shared" si="5"/>
        <v>0</v>
      </c>
      <c r="G39" s="123">
        <f t="shared" si="5"/>
        <v>0</v>
      </c>
      <c r="H39" s="123">
        <f t="shared" si="5"/>
        <v>0</v>
      </c>
      <c r="I39" s="123">
        <f t="shared" si="5"/>
        <v>0</v>
      </c>
      <c r="J39" s="123">
        <f t="shared" ref="J39:L39" si="6">SUM(J26:J38)</f>
        <v>0</v>
      </c>
      <c r="K39" s="123">
        <f t="shared" si="6"/>
        <v>0</v>
      </c>
      <c r="L39" s="123">
        <f t="shared" si="6"/>
        <v>0</v>
      </c>
      <c r="M39" s="123">
        <f>SUM(M26:M38)</f>
        <v>0</v>
      </c>
      <c r="O39" s="123">
        <f t="shared" ref="O39:P39" si="7">SUM(O26:O38)</f>
        <v>0</v>
      </c>
      <c r="P39" s="123">
        <f t="shared" si="7"/>
        <v>0</v>
      </c>
    </row>
    <row r="40" spans="2:16" ht="15.75" customHeight="1" x14ac:dyDescent="0.25">
      <c r="B40" s="56"/>
      <c r="C40" s="79"/>
      <c r="D40" s="77"/>
      <c r="E40" s="77"/>
      <c r="F40" s="77"/>
      <c r="G40" s="77"/>
      <c r="H40" s="77"/>
      <c r="I40" s="77"/>
      <c r="J40" s="77"/>
      <c r="K40" s="77"/>
      <c r="L40" s="77"/>
      <c r="M40" s="77"/>
      <c r="O40" s="77"/>
      <c r="P40" s="77"/>
    </row>
    <row r="41" spans="2:16" ht="15" customHeight="1" x14ac:dyDescent="0.25">
      <c r="B41" s="56"/>
      <c r="C41" s="57" t="s">
        <v>163</v>
      </c>
      <c r="D41" s="277"/>
      <c r="E41" s="277"/>
      <c r="F41" s="277"/>
      <c r="G41" s="277"/>
      <c r="H41" s="277"/>
      <c r="I41" s="277"/>
      <c r="J41" s="277"/>
      <c r="K41" s="277"/>
      <c r="L41" s="277"/>
      <c r="M41" s="277"/>
      <c r="O41" s="78"/>
      <c r="P41" s="78"/>
    </row>
    <row r="42" spans="2:16" ht="15" customHeight="1" x14ac:dyDescent="0.25">
      <c r="B42" s="56"/>
      <c r="C42" s="57" t="s">
        <v>164</v>
      </c>
      <c r="D42" s="277"/>
      <c r="E42" s="277"/>
      <c r="F42" s="277"/>
      <c r="G42" s="277"/>
      <c r="H42" s="277"/>
      <c r="I42" s="277"/>
      <c r="J42" s="277"/>
      <c r="K42" s="277"/>
      <c r="L42" s="277"/>
      <c r="M42" s="277"/>
      <c r="O42" s="78"/>
      <c r="P42" s="78"/>
    </row>
    <row r="43" spans="2:16" ht="17.25" customHeight="1" x14ac:dyDescent="0.25">
      <c r="B43" s="58"/>
      <c r="C43" s="79" t="s">
        <v>140</v>
      </c>
      <c r="D43" s="124">
        <f>SUM(D41:D42)</f>
        <v>0</v>
      </c>
      <c r="E43" s="124">
        <f t="shared" ref="E43:I43" si="8">SUM(E41:E42)</f>
        <v>0</v>
      </c>
      <c r="F43" s="124">
        <f t="shared" si="8"/>
        <v>0</v>
      </c>
      <c r="G43" s="124">
        <f t="shared" si="8"/>
        <v>0</v>
      </c>
      <c r="H43" s="124">
        <f t="shared" si="8"/>
        <v>0</v>
      </c>
      <c r="I43" s="124">
        <f t="shared" si="8"/>
        <v>0</v>
      </c>
      <c r="J43" s="124">
        <f t="shared" ref="J43:L43" si="9">SUM(J41:J42)</f>
        <v>0</v>
      </c>
      <c r="K43" s="124">
        <f t="shared" si="9"/>
        <v>0</v>
      </c>
      <c r="L43" s="124">
        <f t="shared" si="9"/>
        <v>0</v>
      </c>
      <c r="M43" s="124">
        <f>SUM(M41:M42)</f>
        <v>0</v>
      </c>
      <c r="O43" s="124">
        <f t="shared" ref="O43:P43" si="10">SUM(O41:O42)</f>
        <v>0</v>
      </c>
      <c r="P43" s="124">
        <f t="shared" si="10"/>
        <v>0</v>
      </c>
    </row>
    <row r="44" spans="2:16" ht="17.25" customHeight="1" x14ac:dyDescent="0.2">
      <c r="B44" s="117"/>
      <c r="C44" s="82" t="s">
        <v>165</v>
      </c>
      <c r="D44" s="267">
        <f>+D39+D43</f>
        <v>0</v>
      </c>
      <c r="E44" s="267">
        <f t="shared" ref="E44:I44" si="11">+E39+E43</f>
        <v>0</v>
      </c>
      <c r="F44" s="267">
        <f t="shared" si="11"/>
        <v>0</v>
      </c>
      <c r="G44" s="267">
        <f t="shared" si="11"/>
        <v>0</v>
      </c>
      <c r="H44" s="267">
        <f t="shared" si="11"/>
        <v>0</v>
      </c>
      <c r="I44" s="267">
        <f t="shared" si="11"/>
        <v>0</v>
      </c>
      <c r="J44" s="267">
        <f t="shared" ref="J44:L44" si="12">+J39+J43</f>
        <v>0</v>
      </c>
      <c r="K44" s="267">
        <f t="shared" si="12"/>
        <v>0</v>
      </c>
      <c r="L44" s="267">
        <f t="shared" si="12"/>
        <v>0</v>
      </c>
      <c r="M44" s="267">
        <f>+M39+M43</f>
        <v>0</v>
      </c>
      <c r="O44" s="125">
        <f t="shared" ref="O44:P44" si="13">+O39+O43</f>
        <v>0</v>
      </c>
      <c r="P44" s="125">
        <f t="shared" si="13"/>
        <v>0</v>
      </c>
    </row>
    <row r="45" spans="2:16" ht="17.25" customHeight="1" x14ac:dyDescent="0.25">
      <c r="B45" s="83" t="s">
        <v>166</v>
      </c>
      <c r="C45" s="86"/>
      <c r="D45" s="316" t="s">
        <v>148</v>
      </c>
      <c r="E45" s="319"/>
      <c r="F45" s="319"/>
      <c r="G45" s="319"/>
      <c r="H45" s="319"/>
      <c r="I45" s="319"/>
      <c r="J45" s="319"/>
      <c r="K45" s="319"/>
      <c r="L45" s="319"/>
      <c r="M45" s="320"/>
    </row>
    <row r="46" spans="2:16" x14ac:dyDescent="0.25">
      <c r="B46" s="54"/>
      <c r="C46" s="57" t="s">
        <v>167</v>
      </c>
      <c r="D46" s="275" t="s">
        <v>25</v>
      </c>
      <c r="E46" s="275"/>
      <c r="F46" s="275"/>
      <c r="G46" s="275"/>
      <c r="H46" s="275"/>
      <c r="I46" s="275"/>
      <c r="J46" s="275"/>
      <c r="K46" s="275"/>
      <c r="L46" s="275"/>
      <c r="M46" s="276"/>
    </row>
    <row r="47" spans="2:16" x14ac:dyDescent="0.25">
      <c r="B47" s="56"/>
      <c r="C47" s="114" t="s">
        <v>168</v>
      </c>
      <c r="D47" s="276"/>
      <c r="E47" s="277"/>
      <c r="F47" s="277"/>
      <c r="G47" s="277"/>
      <c r="H47" s="277"/>
      <c r="I47" s="277"/>
      <c r="J47" s="276"/>
      <c r="K47" s="276"/>
      <c r="L47" s="276"/>
      <c r="M47" s="276"/>
    </row>
    <row r="48" spans="2:16" x14ac:dyDescent="0.25">
      <c r="B48" s="56"/>
      <c r="C48" s="114" t="s">
        <v>168</v>
      </c>
      <c r="D48" s="276" t="s">
        <v>25</v>
      </c>
      <c r="E48" s="276"/>
      <c r="F48" s="276"/>
      <c r="G48" s="276"/>
      <c r="H48" s="276"/>
      <c r="I48" s="276"/>
      <c r="J48" s="276"/>
      <c r="K48" s="276"/>
      <c r="L48" s="276"/>
      <c r="M48" s="276"/>
    </row>
    <row r="49" spans="2:13" x14ac:dyDescent="0.25">
      <c r="B49" s="54"/>
      <c r="C49" s="114" t="s">
        <v>168</v>
      </c>
      <c r="D49" s="276" t="s">
        <v>25</v>
      </c>
      <c r="E49" s="276"/>
      <c r="F49" s="276"/>
      <c r="G49" s="276"/>
      <c r="H49" s="276"/>
      <c r="I49" s="276"/>
      <c r="J49" s="276"/>
      <c r="K49" s="276"/>
      <c r="L49" s="276"/>
      <c r="M49" s="276"/>
    </row>
    <row r="50" spans="2:13" x14ac:dyDescent="0.25">
      <c r="B50" s="54"/>
      <c r="C50" s="114" t="s">
        <v>168</v>
      </c>
      <c r="D50" s="276" t="s">
        <v>25</v>
      </c>
      <c r="E50" s="276"/>
      <c r="F50" s="276"/>
      <c r="G50" s="276"/>
      <c r="H50" s="276"/>
      <c r="I50" s="276"/>
      <c r="J50" s="276"/>
      <c r="K50" s="276"/>
      <c r="L50" s="276"/>
      <c r="M50" s="276"/>
    </row>
    <row r="51" spans="2:13" x14ac:dyDescent="0.25">
      <c r="B51" s="56"/>
      <c r="C51" s="114" t="s">
        <v>168</v>
      </c>
      <c r="D51" s="276" t="s">
        <v>25</v>
      </c>
      <c r="E51" s="276"/>
      <c r="F51" s="276"/>
      <c r="G51" s="276"/>
      <c r="H51" s="276"/>
      <c r="I51" s="276"/>
      <c r="J51" s="276"/>
      <c r="K51" s="276"/>
      <c r="L51" s="276"/>
      <c r="M51" s="276"/>
    </row>
    <row r="52" spans="2:13" x14ac:dyDescent="0.25">
      <c r="B52" s="56"/>
      <c r="C52" s="114" t="s">
        <v>168</v>
      </c>
      <c r="D52" s="276" t="s">
        <v>25</v>
      </c>
      <c r="E52" s="276"/>
      <c r="F52" s="276"/>
      <c r="G52" s="276"/>
      <c r="H52" s="276"/>
      <c r="I52" s="276"/>
      <c r="J52" s="276"/>
      <c r="K52" s="276"/>
      <c r="L52" s="276"/>
      <c r="M52" s="276"/>
    </row>
    <row r="53" spans="2:13" x14ac:dyDescent="0.25">
      <c r="B53" s="56"/>
      <c r="C53" s="114" t="s">
        <v>168</v>
      </c>
      <c r="D53" s="276" t="s">
        <v>25</v>
      </c>
      <c r="E53" s="276"/>
      <c r="F53" s="276"/>
      <c r="G53" s="276"/>
      <c r="H53" s="276"/>
      <c r="I53" s="276"/>
      <c r="J53" s="276"/>
      <c r="K53" s="276"/>
      <c r="L53" s="276"/>
      <c r="M53" s="276"/>
    </row>
    <row r="54" spans="2:13" x14ac:dyDescent="0.25">
      <c r="B54" s="58"/>
      <c r="C54" s="114" t="s">
        <v>168</v>
      </c>
      <c r="D54" s="276" t="s">
        <v>25</v>
      </c>
      <c r="E54" s="276"/>
      <c r="F54" s="276"/>
      <c r="G54" s="276"/>
      <c r="H54" s="276"/>
      <c r="I54" s="276"/>
      <c r="J54" s="276"/>
      <c r="K54" s="276"/>
      <c r="L54" s="276"/>
      <c r="M54" s="276"/>
    </row>
    <row r="55" spans="2:13" x14ac:dyDescent="0.25">
      <c r="B55" s="58"/>
      <c r="C55" s="114" t="s">
        <v>168</v>
      </c>
      <c r="D55" s="276" t="s">
        <v>25</v>
      </c>
      <c r="E55" s="276"/>
      <c r="F55" s="276"/>
      <c r="G55" s="276"/>
      <c r="H55" s="276"/>
      <c r="I55" s="276"/>
      <c r="J55" s="276"/>
      <c r="K55" s="276"/>
      <c r="L55" s="276"/>
      <c r="M55" s="276"/>
    </row>
    <row r="56" spans="2:13" x14ac:dyDescent="0.25">
      <c r="B56" s="56"/>
      <c r="C56" s="114" t="s">
        <v>168</v>
      </c>
      <c r="D56" s="276" t="s">
        <v>25</v>
      </c>
      <c r="E56" s="276"/>
      <c r="F56" s="276"/>
      <c r="G56" s="276"/>
      <c r="H56" s="276"/>
      <c r="I56" s="276"/>
      <c r="J56" s="276"/>
      <c r="K56" s="276"/>
      <c r="L56" s="276"/>
      <c r="M56" s="276"/>
    </row>
    <row r="57" spans="2:13" ht="12.75" x14ac:dyDescent="0.2">
      <c r="B57" s="117"/>
      <c r="C57" s="82" t="s">
        <v>169</v>
      </c>
      <c r="D57" s="125">
        <f>SUM(D46:D56)</f>
        <v>0</v>
      </c>
      <c r="E57" s="125">
        <f t="shared" ref="E57:M57" si="14">SUM(E46:E56)</f>
        <v>0</v>
      </c>
      <c r="F57" s="125">
        <f t="shared" si="14"/>
        <v>0</v>
      </c>
      <c r="G57" s="125">
        <f t="shared" si="14"/>
        <v>0</v>
      </c>
      <c r="H57" s="125">
        <f t="shared" si="14"/>
        <v>0</v>
      </c>
      <c r="I57" s="125">
        <f t="shared" si="14"/>
        <v>0</v>
      </c>
      <c r="J57" s="125">
        <f t="shared" si="14"/>
        <v>0</v>
      </c>
      <c r="K57" s="125">
        <f t="shared" si="14"/>
        <v>0</v>
      </c>
      <c r="L57" s="125">
        <f t="shared" si="14"/>
        <v>0</v>
      </c>
      <c r="M57" s="125">
        <f t="shared" si="14"/>
        <v>0</v>
      </c>
    </row>
    <row r="58" spans="2:13" ht="15" x14ac:dyDescent="0.2">
      <c r="B58" s="1" t="s">
        <v>170</v>
      </c>
    </row>
  </sheetData>
  <mergeCells count="9">
    <mergeCell ref="D24:M24"/>
    <mergeCell ref="D45:M45"/>
    <mergeCell ref="O5:P5"/>
    <mergeCell ref="D4:M4"/>
    <mergeCell ref="B5:C6"/>
    <mergeCell ref="H5:I5"/>
    <mergeCell ref="D5:E5"/>
    <mergeCell ref="F5:G5"/>
    <mergeCell ref="D7:M7"/>
  </mergeCells>
  <phoneticPr fontId="0" type="noConversion"/>
  <printOptions horizontalCentered="1"/>
  <pageMargins left="0.18" right="0" top="0.48" bottom="0.5" header="0.37" footer="0.25"/>
  <pageSetup scale="56" firstPageNumber="4" orientation="portrait" r:id="rId1"/>
  <headerFooter alignWithMargins="0">
    <oddHeader>&amp;C&amp;"Book Antiqua,Bold"Form 4</oddHeader>
    <oddFooter>&amp;R&amp;8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C723-87A2-4013-9CBA-48B889B4999B}">
  <dimension ref="A1:Z45"/>
  <sheetViews>
    <sheetView topLeftCell="A8" workbookViewId="0">
      <selection activeCell="K44" sqref="K44"/>
    </sheetView>
  </sheetViews>
  <sheetFormatPr defaultRowHeight="12.75" x14ac:dyDescent="0.2"/>
  <cols>
    <col min="1" max="1" width="14.140625" customWidth="1"/>
    <col min="2" max="2" width="11" bestFit="1" customWidth="1"/>
    <col min="3" max="3" width="9" bestFit="1" customWidth="1"/>
    <col min="4" max="4" width="4.5703125" bestFit="1" customWidth="1"/>
    <col min="5" max="5" width="6.42578125" bestFit="1" customWidth="1"/>
    <col min="6" max="6" width="89.140625" bestFit="1" customWidth="1"/>
    <col min="7" max="7" width="9.5703125" bestFit="1" customWidth="1"/>
    <col min="8" max="8" width="26.42578125" bestFit="1" customWidth="1"/>
    <col min="9" max="9" width="17.5703125" bestFit="1" customWidth="1"/>
    <col min="10" max="10" width="18.5703125" bestFit="1" customWidth="1"/>
  </cols>
  <sheetData>
    <row r="1" spans="1:26" ht="15.75" x14ac:dyDescent="0.25">
      <c r="A1" s="194" t="s">
        <v>171</v>
      </c>
      <c r="B1" s="194"/>
      <c r="C1" s="194"/>
      <c r="D1" s="194"/>
      <c r="E1" s="194"/>
      <c r="F1" s="194"/>
      <c r="G1" s="195" t="str">
        <f>'1 Gen_Info'!D1</f>
        <v>RecycleSmart Alt Services</v>
      </c>
      <c r="H1" s="196"/>
      <c r="I1" s="197"/>
      <c r="J1" s="198"/>
      <c r="K1" s="198"/>
      <c r="L1" s="199"/>
      <c r="M1" s="199"/>
      <c r="N1" s="199"/>
      <c r="O1" s="199"/>
      <c r="P1" s="199"/>
      <c r="Q1" s="199"/>
      <c r="R1" s="199"/>
      <c r="S1" s="199"/>
      <c r="T1" s="199"/>
      <c r="U1" s="199"/>
      <c r="V1" s="199"/>
      <c r="W1" s="199"/>
      <c r="X1" s="199"/>
      <c r="Y1" s="199"/>
      <c r="Z1" s="199"/>
    </row>
    <row r="2" spans="1:26" ht="15.75" x14ac:dyDescent="0.25">
      <c r="A2" s="194" t="str">
        <f>'[2]1 Gen_Info'!B2</f>
        <v xml:space="preserve">Proposer Name: </v>
      </c>
      <c r="B2" s="194"/>
      <c r="C2" s="194"/>
      <c r="D2" s="194"/>
      <c r="E2" s="194"/>
      <c r="F2" s="194"/>
      <c r="G2" s="200"/>
      <c r="H2" s="196"/>
      <c r="I2" s="197"/>
      <c r="J2" s="198"/>
      <c r="K2" s="198"/>
      <c r="L2" s="199"/>
      <c r="M2" s="199"/>
      <c r="N2" s="199"/>
      <c r="O2" s="199"/>
      <c r="P2" s="199"/>
      <c r="Q2" s="199"/>
      <c r="R2" s="199"/>
      <c r="S2" s="199"/>
      <c r="T2" s="199"/>
      <c r="U2" s="199"/>
      <c r="V2" s="199"/>
      <c r="W2" s="199"/>
      <c r="X2" s="199"/>
      <c r="Y2" s="201"/>
      <c r="Z2" s="199"/>
    </row>
    <row r="3" spans="1:26" ht="30" customHeight="1" x14ac:dyDescent="0.25">
      <c r="A3" s="329" t="s">
        <v>172</v>
      </c>
      <c r="B3" s="329"/>
      <c r="C3" s="329"/>
      <c r="D3" s="329"/>
      <c r="E3" s="329"/>
      <c r="F3" s="329"/>
      <c r="G3" s="329"/>
      <c r="H3" s="329"/>
      <c r="I3" s="329"/>
      <c r="J3" s="330"/>
      <c r="K3" s="202" t="s">
        <v>173</v>
      </c>
      <c r="L3" s="203" t="s">
        <v>174</v>
      </c>
      <c r="M3" s="203" t="s">
        <v>175</v>
      </c>
      <c r="N3" s="202" t="s">
        <v>176</v>
      </c>
      <c r="O3" s="203" t="s">
        <v>177</v>
      </c>
      <c r="P3" s="203" t="s">
        <v>178</v>
      </c>
      <c r="Q3" s="202" t="s">
        <v>179</v>
      </c>
      <c r="R3" s="203" t="s">
        <v>180</v>
      </c>
      <c r="S3" s="203" t="s">
        <v>181</v>
      </c>
      <c r="T3" s="202" t="s">
        <v>182</v>
      </c>
      <c r="U3" s="203" t="s">
        <v>183</v>
      </c>
      <c r="V3" s="203" t="s">
        <v>184</v>
      </c>
      <c r="W3" s="202" t="s">
        <v>185</v>
      </c>
      <c r="X3" s="203" t="s">
        <v>186</v>
      </c>
      <c r="Y3" s="203" t="s">
        <v>187</v>
      </c>
      <c r="Z3" s="199"/>
    </row>
    <row r="4" spans="1:26" ht="13.5" thickBot="1" x14ac:dyDescent="0.25">
      <c r="A4" s="204"/>
      <c r="B4" s="204"/>
      <c r="C4" s="204"/>
      <c r="D4" s="205"/>
      <c r="E4" s="205"/>
      <c r="F4" s="199"/>
      <c r="G4" s="198"/>
      <c r="H4" s="206"/>
      <c r="I4" s="205"/>
      <c r="J4" s="198"/>
      <c r="K4" s="198"/>
      <c r="L4" s="199"/>
      <c r="M4" s="199"/>
      <c r="N4" s="199"/>
      <c r="O4" s="199"/>
      <c r="P4" s="199"/>
      <c r="Q4" s="199"/>
      <c r="R4" s="199"/>
      <c r="S4" s="199"/>
      <c r="T4" s="199"/>
      <c r="U4" s="199"/>
      <c r="V4" s="199"/>
      <c r="W4" s="199"/>
      <c r="X4" s="199"/>
      <c r="Y4" s="199"/>
      <c r="Z4" s="199"/>
    </row>
    <row r="5" spans="1:26" ht="12.75" customHeight="1" x14ac:dyDescent="0.2">
      <c r="A5" s="279" t="s">
        <v>188</v>
      </c>
      <c r="B5" s="280" t="s">
        <v>188</v>
      </c>
      <c r="C5" s="280" t="s">
        <v>189</v>
      </c>
      <c r="D5" s="281" t="s">
        <v>190</v>
      </c>
      <c r="E5" s="281" t="s">
        <v>191</v>
      </c>
      <c r="F5" s="331" t="s">
        <v>192</v>
      </c>
      <c r="G5" s="282"/>
      <c r="H5" s="333" t="s">
        <v>193</v>
      </c>
      <c r="I5" s="335" t="s">
        <v>194</v>
      </c>
      <c r="J5" s="283" t="s">
        <v>195</v>
      </c>
      <c r="K5" s="284" t="s">
        <v>196</v>
      </c>
      <c r="L5" s="284" t="s">
        <v>196</v>
      </c>
      <c r="M5" s="284" t="s">
        <v>196</v>
      </c>
      <c r="N5" s="284" t="s">
        <v>196</v>
      </c>
      <c r="O5" s="284" t="s">
        <v>196</v>
      </c>
      <c r="P5" s="284" t="s">
        <v>196</v>
      </c>
      <c r="Q5" s="284" t="s">
        <v>196</v>
      </c>
      <c r="R5" s="284" t="s">
        <v>196</v>
      </c>
      <c r="S5" s="284" t="s">
        <v>196</v>
      </c>
      <c r="T5" s="284" t="s">
        <v>196</v>
      </c>
      <c r="U5" s="284" t="s">
        <v>196</v>
      </c>
      <c r="V5" s="284" t="s">
        <v>196</v>
      </c>
      <c r="W5" s="284" t="s">
        <v>196</v>
      </c>
      <c r="X5" s="284" t="s">
        <v>196</v>
      </c>
      <c r="Y5" s="285" t="s">
        <v>196</v>
      </c>
      <c r="Z5" s="199"/>
    </row>
    <row r="6" spans="1:26" ht="13.5" thickBot="1" x14ac:dyDescent="0.25">
      <c r="A6" s="286" t="s">
        <v>197</v>
      </c>
      <c r="B6" s="207" t="s">
        <v>198</v>
      </c>
      <c r="C6" s="207" t="s">
        <v>199</v>
      </c>
      <c r="D6" s="208" t="s">
        <v>200</v>
      </c>
      <c r="E6" s="208" t="s">
        <v>201</v>
      </c>
      <c r="F6" s="332"/>
      <c r="G6" s="209" t="s">
        <v>202</v>
      </c>
      <c r="H6" s="334"/>
      <c r="I6" s="336"/>
      <c r="J6" s="210" t="s">
        <v>203</v>
      </c>
      <c r="K6" s="211" t="s">
        <v>204</v>
      </c>
      <c r="L6" s="211">
        <v>0.96551724137931039</v>
      </c>
      <c r="M6" s="211">
        <v>0.96666666666666667</v>
      </c>
      <c r="N6" s="211">
        <v>0.967741935483871</v>
      </c>
      <c r="O6" s="211">
        <v>0.96875</v>
      </c>
      <c r="P6" s="211">
        <v>0.96969696969696972</v>
      </c>
      <c r="Q6" s="211">
        <v>0.97058823529411764</v>
      </c>
      <c r="R6" s="211">
        <v>0.97142857142857142</v>
      </c>
      <c r="S6" s="211">
        <v>0.97222222222222221</v>
      </c>
      <c r="T6" s="211">
        <v>0.97297297297297303</v>
      </c>
      <c r="U6" s="211">
        <v>0.97368421052631582</v>
      </c>
      <c r="V6" s="211">
        <v>0.97435897435897434</v>
      </c>
      <c r="W6" s="211">
        <v>0.97499999999999998</v>
      </c>
      <c r="X6" s="211">
        <v>0.97560975609756095</v>
      </c>
      <c r="Y6" s="287">
        <v>0.97619047619047616</v>
      </c>
      <c r="Z6" s="199"/>
    </row>
    <row r="7" spans="1:26" s="265" customFormat="1" ht="5.45" customHeight="1" x14ac:dyDescent="0.2">
      <c r="A7" s="254"/>
      <c r="B7" s="255"/>
      <c r="C7" s="255"/>
      <c r="D7" s="256"/>
      <c r="E7" s="256"/>
      <c r="F7" s="257"/>
      <c r="G7" s="258"/>
      <c r="H7" s="259"/>
      <c r="I7" s="260"/>
      <c r="J7" s="261"/>
      <c r="K7" s="262"/>
      <c r="L7" s="262"/>
      <c r="M7" s="262"/>
      <c r="N7" s="262"/>
      <c r="O7" s="262"/>
      <c r="P7" s="262"/>
      <c r="Q7" s="262"/>
      <c r="R7" s="262"/>
      <c r="S7" s="262"/>
      <c r="T7" s="262"/>
      <c r="U7" s="262"/>
      <c r="V7" s="262"/>
      <c r="W7" s="262"/>
      <c r="X7" s="262"/>
      <c r="Y7" s="263"/>
      <c r="Z7" s="264"/>
    </row>
    <row r="8" spans="1:26" x14ac:dyDescent="0.2">
      <c r="A8" s="218"/>
      <c r="B8" s="204"/>
      <c r="C8" s="204"/>
      <c r="D8" s="205"/>
      <c r="E8" s="205"/>
      <c r="F8" s="219" t="s">
        <v>205</v>
      </c>
      <c r="G8" s="220"/>
      <c r="H8" s="221"/>
      <c r="I8" s="205"/>
      <c r="J8" s="220"/>
      <c r="K8" s="198"/>
      <c r="L8" s="199"/>
      <c r="M8" s="199"/>
      <c r="N8" s="199"/>
      <c r="O8" s="199"/>
      <c r="P8" s="199"/>
      <c r="Q8" s="199"/>
      <c r="R8" s="199"/>
      <c r="S8" s="199"/>
      <c r="T8" s="199"/>
      <c r="U8" s="199"/>
      <c r="V8" s="199"/>
      <c r="W8" s="199"/>
      <c r="X8" s="199"/>
      <c r="Y8" s="217"/>
      <c r="Z8" s="199"/>
    </row>
    <row r="9" spans="1:26" ht="5.45" customHeight="1" x14ac:dyDescent="0.2">
      <c r="A9" s="218"/>
      <c r="B9" s="204"/>
      <c r="C9" s="204"/>
      <c r="D9" s="205"/>
      <c r="E9" s="205"/>
      <c r="F9" s="222"/>
      <c r="G9" s="220"/>
      <c r="H9" s="221"/>
      <c r="I9" s="205"/>
      <c r="J9" s="220"/>
      <c r="K9" s="198"/>
      <c r="L9" s="199"/>
      <c r="M9" s="199"/>
      <c r="N9" s="199"/>
      <c r="O9" s="199"/>
      <c r="P9" s="199"/>
      <c r="Q9" s="199"/>
      <c r="R9" s="199"/>
      <c r="S9" s="199"/>
      <c r="T9" s="199"/>
      <c r="U9" s="199"/>
      <c r="V9" s="199"/>
      <c r="W9" s="199"/>
      <c r="X9" s="199"/>
      <c r="Y9" s="217"/>
      <c r="Z9" s="199"/>
    </row>
    <row r="10" spans="1:26" x14ac:dyDescent="0.2">
      <c r="A10" s="252" t="s">
        <v>206</v>
      </c>
      <c r="B10" s="253" t="s">
        <v>206</v>
      </c>
      <c r="C10" s="224">
        <v>44927</v>
      </c>
      <c r="D10" s="225">
        <v>155</v>
      </c>
      <c r="E10" s="225">
        <v>2022</v>
      </c>
      <c r="F10" s="226" t="s">
        <v>207</v>
      </c>
      <c r="G10" s="227">
        <v>350000</v>
      </c>
      <c r="H10" s="228">
        <v>46447</v>
      </c>
      <c r="I10" s="229">
        <v>48029</v>
      </c>
      <c r="J10" s="227">
        <v>125000</v>
      </c>
      <c r="K10" s="230">
        <v>25000</v>
      </c>
      <c r="L10" s="230">
        <v>25000</v>
      </c>
      <c r="M10" s="230">
        <v>25000</v>
      </c>
      <c r="N10" s="230">
        <v>25000</v>
      </c>
      <c r="O10" s="230"/>
      <c r="P10" s="230"/>
      <c r="Q10" s="230"/>
      <c r="R10" s="230"/>
      <c r="S10" s="230"/>
      <c r="T10" s="230"/>
      <c r="U10" s="230"/>
      <c r="V10" s="230"/>
      <c r="W10" s="230"/>
      <c r="X10" s="230"/>
      <c r="Y10" s="231"/>
      <c r="Z10" s="273"/>
    </row>
    <row r="11" spans="1:26" x14ac:dyDescent="0.2">
      <c r="A11" s="223">
        <v>47119</v>
      </c>
      <c r="B11" s="224">
        <v>47757</v>
      </c>
      <c r="C11" s="224">
        <v>47849</v>
      </c>
      <c r="D11" s="225">
        <v>160</v>
      </c>
      <c r="E11" s="225" t="s">
        <v>208</v>
      </c>
      <c r="F11" s="226" t="s">
        <v>209</v>
      </c>
      <c r="G11" s="232">
        <v>900000</v>
      </c>
      <c r="H11" s="228">
        <v>48030</v>
      </c>
      <c r="I11" s="229">
        <v>51682</v>
      </c>
      <c r="J11" s="233">
        <v>0</v>
      </c>
      <c r="K11" s="234"/>
      <c r="L11" s="230"/>
      <c r="M11" s="230"/>
      <c r="N11" s="230"/>
      <c r="O11" s="230">
        <f>G11/10</f>
        <v>90000</v>
      </c>
      <c r="P11" s="230">
        <v>90000</v>
      </c>
      <c r="Q11" s="230">
        <v>90000</v>
      </c>
      <c r="R11" s="230">
        <v>90000</v>
      </c>
      <c r="S11" s="230">
        <v>90000</v>
      </c>
      <c r="T11" s="230">
        <v>90000</v>
      </c>
      <c r="U11" s="230">
        <v>90000</v>
      </c>
      <c r="V11" s="230">
        <v>90000</v>
      </c>
      <c r="W11" s="230">
        <v>90000</v>
      </c>
      <c r="X11" s="230">
        <v>90000</v>
      </c>
      <c r="Y11" s="231"/>
      <c r="Z11" s="199"/>
    </row>
    <row r="12" spans="1:26" x14ac:dyDescent="0.2">
      <c r="A12" s="235"/>
      <c r="B12" s="236"/>
      <c r="C12" s="236"/>
      <c r="D12" s="237"/>
      <c r="E12" s="237"/>
      <c r="F12" s="214" t="s">
        <v>210</v>
      </c>
      <c r="G12" s="239"/>
      <c r="H12" s="240"/>
      <c r="I12" s="241"/>
      <c r="J12" s="242"/>
      <c r="K12" s="243"/>
      <c r="L12" s="243"/>
      <c r="M12" s="243"/>
      <c r="N12" s="243"/>
      <c r="O12" s="243"/>
      <c r="P12" s="243"/>
      <c r="Q12" s="243"/>
      <c r="R12" s="243"/>
      <c r="S12" s="243"/>
      <c r="T12" s="243"/>
      <c r="U12" s="243"/>
      <c r="V12" s="243"/>
      <c r="W12" s="243"/>
      <c r="X12" s="243"/>
      <c r="Y12" s="244"/>
      <c r="Z12" s="199"/>
    </row>
    <row r="13" spans="1:26" x14ac:dyDescent="0.2">
      <c r="A13" s="235"/>
      <c r="B13" s="236"/>
      <c r="C13" s="236"/>
      <c r="D13" s="237"/>
      <c r="E13" s="237"/>
      <c r="F13" s="238"/>
      <c r="G13" s="239"/>
      <c r="H13" s="240"/>
      <c r="I13" s="241"/>
      <c r="J13" s="242"/>
      <c r="K13" s="243"/>
      <c r="L13" s="243"/>
      <c r="M13" s="243"/>
      <c r="N13" s="243"/>
      <c r="O13" s="243"/>
      <c r="P13" s="243"/>
      <c r="Q13" s="243"/>
      <c r="R13" s="243"/>
      <c r="S13" s="243"/>
      <c r="T13" s="243"/>
      <c r="U13" s="243"/>
      <c r="V13" s="243"/>
      <c r="W13" s="243"/>
      <c r="X13" s="243"/>
      <c r="Y13" s="244"/>
      <c r="Z13" s="199"/>
    </row>
    <row r="14" spans="1:26" x14ac:dyDescent="0.2">
      <c r="A14" s="235"/>
      <c r="B14" s="236"/>
      <c r="C14" s="236"/>
      <c r="D14" s="237"/>
      <c r="E14" s="237"/>
      <c r="F14" s="238"/>
      <c r="G14" s="239"/>
      <c r="H14" s="240"/>
      <c r="I14" s="241"/>
      <c r="J14" s="242"/>
      <c r="K14" s="243"/>
      <c r="L14" s="243"/>
      <c r="M14" s="243"/>
      <c r="N14" s="243"/>
      <c r="O14" s="243"/>
      <c r="P14" s="243"/>
      <c r="Q14" s="243"/>
      <c r="R14" s="243"/>
      <c r="S14" s="243"/>
      <c r="T14" s="243"/>
      <c r="U14" s="243"/>
      <c r="V14" s="243"/>
      <c r="W14" s="243"/>
      <c r="X14" s="243"/>
      <c r="Y14" s="244"/>
      <c r="Z14" s="199"/>
    </row>
    <row r="15" spans="1:26" x14ac:dyDescent="0.2">
      <c r="A15" s="235"/>
      <c r="B15" s="236"/>
      <c r="C15" s="236"/>
      <c r="D15" s="237"/>
      <c r="E15" s="237"/>
      <c r="F15" s="238"/>
      <c r="G15" s="239"/>
      <c r="H15" s="240"/>
      <c r="I15" s="241"/>
      <c r="J15" s="242"/>
      <c r="K15" s="243"/>
      <c r="L15" s="243"/>
      <c r="M15" s="243"/>
      <c r="N15" s="243"/>
      <c r="O15" s="243"/>
      <c r="P15" s="243"/>
      <c r="Q15" s="243"/>
      <c r="R15" s="243"/>
      <c r="S15" s="243"/>
      <c r="T15" s="243"/>
      <c r="U15" s="243"/>
      <c r="V15" s="243"/>
      <c r="W15" s="243"/>
      <c r="X15" s="243"/>
      <c r="Y15" s="244"/>
      <c r="Z15" s="199"/>
    </row>
    <row r="16" spans="1:26" x14ac:dyDescent="0.2">
      <c r="A16" s="235"/>
      <c r="B16" s="236"/>
      <c r="C16" s="236"/>
      <c r="D16" s="237"/>
      <c r="E16" s="237"/>
      <c r="F16" s="238"/>
      <c r="G16" s="239"/>
      <c r="H16" s="240"/>
      <c r="I16" s="241"/>
      <c r="J16" s="242"/>
      <c r="K16" s="243"/>
      <c r="L16" s="243"/>
      <c r="M16" s="243"/>
      <c r="N16" s="243"/>
      <c r="O16" s="243"/>
      <c r="P16" s="243"/>
      <c r="Q16" s="243"/>
      <c r="R16" s="243"/>
      <c r="S16" s="243"/>
      <c r="T16" s="243"/>
      <c r="U16" s="243"/>
      <c r="V16" s="243"/>
      <c r="W16" s="243"/>
      <c r="X16" s="243"/>
      <c r="Y16" s="244"/>
      <c r="Z16" s="199"/>
    </row>
    <row r="17" spans="1:26" x14ac:dyDescent="0.2">
      <c r="A17" s="235"/>
      <c r="B17" s="236"/>
      <c r="C17" s="236"/>
      <c r="D17" s="237"/>
      <c r="E17" s="237"/>
      <c r="F17" s="238"/>
      <c r="G17" s="239"/>
      <c r="H17" s="240"/>
      <c r="I17" s="241"/>
      <c r="J17" s="242"/>
      <c r="K17" s="243"/>
      <c r="L17" s="243"/>
      <c r="M17" s="243"/>
      <c r="N17" s="243"/>
      <c r="O17" s="243"/>
      <c r="P17" s="243"/>
      <c r="Q17" s="243"/>
      <c r="R17" s="243"/>
      <c r="S17" s="243"/>
      <c r="T17" s="243"/>
      <c r="U17" s="243"/>
      <c r="V17" s="243"/>
      <c r="W17" s="243"/>
      <c r="X17" s="243"/>
      <c r="Y17" s="244"/>
      <c r="Z17" s="199"/>
    </row>
    <row r="18" spans="1:26" x14ac:dyDescent="0.2">
      <c r="A18" s="235"/>
      <c r="B18" s="236"/>
      <c r="C18" s="236"/>
      <c r="D18" s="237"/>
      <c r="E18" s="237"/>
      <c r="F18" s="238"/>
      <c r="G18" s="239"/>
      <c r="H18" s="240"/>
      <c r="I18" s="241"/>
      <c r="J18" s="242"/>
      <c r="K18" s="243"/>
      <c r="L18" s="243"/>
      <c r="M18" s="243"/>
      <c r="N18" s="243"/>
      <c r="O18" s="243"/>
      <c r="P18" s="243"/>
      <c r="Q18" s="243"/>
      <c r="R18" s="243"/>
      <c r="S18" s="243"/>
      <c r="T18" s="243"/>
      <c r="U18" s="243"/>
      <c r="V18" s="243"/>
      <c r="W18" s="243"/>
      <c r="X18" s="243"/>
      <c r="Y18" s="244"/>
      <c r="Z18" s="199"/>
    </row>
    <row r="19" spans="1:26" x14ac:dyDescent="0.2">
      <c r="A19" s="235"/>
      <c r="B19" s="236"/>
      <c r="C19" s="236"/>
      <c r="D19" s="237"/>
      <c r="E19" s="237"/>
      <c r="F19" s="238"/>
      <c r="G19" s="239"/>
      <c r="H19" s="240"/>
      <c r="I19" s="241"/>
      <c r="J19" s="242"/>
      <c r="K19" s="243"/>
      <c r="L19" s="243"/>
      <c r="M19" s="243"/>
      <c r="N19" s="243"/>
      <c r="O19" s="243"/>
      <c r="P19" s="243"/>
      <c r="Q19" s="243"/>
      <c r="R19" s="243"/>
      <c r="S19" s="243"/>
      <c r="T19" s="243"/>
      <c r="U19" s="243"/>
      <c r="V19" s="243"/>
      <c r="W19" s="243"/>
      <c r="X19" s="243"/>
      <c r="Y19" s="244"/>
      <c r="Z19" s="199"/>
    </row>
    <row r="20" spans="1:26" x14ac:dyDescent="0.2">
      <c r="A20" s="235"/>
      <c r="B20" s="236"/>
      <c r="C20" s="236"/>
      <c r="D20" s="237"/>
      <c r="E20" s="237"/>
      <c r="F20" s="238"/>
      <c r="G20" s="239"/>
      <c r="H20" s="240"/>
      <c r="I20" s="241"/>
      <c r="J20" s="242"/>
      <c r="K20" s="243"/>
      <c r="L20" s="243"/>
      <c r="M20" s="243"/>
      <c r="N20" s="243"/>
      <c r="O20" s="243"/>
      <c r="P20" s="243"/>
      <c r="Q20" s="243"/>
      <c r="R20" s="243"/>
      <c r="S20" s="243"/>
      <c r="T20" s="243"/>
      <c r="U20" s="243"/>
      <c r="V20" s="243"/>
      <c r="W20" s="243"/>
      <c r="X20" s="243"/>
      <c r="Y20" s="244"/>
      <c r="Z20" s="199"/>
    </row>
    <row r="21" spans="1:26" x14ac:dyDescent="0.2">
      <c r="A21" s="235"/>
      <c r="B21" s="236"/>
      <c r="C21" s="236"/>
      <c r="D21" s="237"/>
      <c r="E21" s="237"/>
      <c r="F21" s="238"/>
      <c r="G21" s="239"/>
      <c r="H21" s="240"/>
      <c r="I21" s="241"/>
      <c r="J21" s="242"/>
      <c r="K21" s="243"/>
      <c r="L21" s="243"/>
      <c r="M21" s="243"/>
      <c r="N21" s="243"/>
      <c r="O21" s="243"/>
      <c r="P21" s="243"/>
      <c r="Q21" s="243"/>
      <c r="R21" s="243"/>
      <c r="S21" s="243"/>
      <c r="T21" s="243"/>
      <c r="U21" s="243"/>
      <c r="V21" s="243"/>
      <c r="W21" s="243"/>
      <c r="X21" s="243"/>
      <c r="Y21" s="244"/>
      <c r="Z21" s="199"/>
    </row>
    <row r="22" spans="1:26" x14ac:dyDescent="0.2">
      <c r="A22" s="235"/>
      <c r="B22" s="236"/>
      <c r="C22" s="236"/>
      <c r="D22" s="237"/>
      <c r="E22" s="237"/>
      <c r="F22" s="238"/>
      <c r="G22" s="239"/>
      <c r="H22" s="240"/>
      <c r="I22" s="241"/>
      <c r="J22" s="242"/>
      <c r="K22" s="243"/>
      <c r="L22" s="243"/>
      <c r="M22" s="243"/>
      <c r="N22" s="243"/>
      <c r="O22" s="243"/>
      <c r="P22" s="243"/>
      <c r="Q22" s="243"/>
      <c r="R22" s="243"/>
      <c r="S22" s="243"/>
      <c r="T22" s="243"/>
      <c r="U22" s="243"/>
      <c r="V22" s="243"/>
      <c r="W22" s="243"/>
      <c r="X22" s="243"/>
      <c r="Y22" s="244"/>
      <c r="Z22" s="199"/>
    </row>
    <row r="23" spans="1:26" x14ac:dyDescent="0.2">
      <c r="A23" s="235"/>
      <c r="B23" s="236"/>
      <c r="C23" s="236"/>
      <c r="D23" s="237"/>
      <c r="E23" s="237"/>
      <c r="F23" s="238"/>
      <c r="G23" s="239"/>
      <c r="H23" s="240"/>
      <c r="I23" s="241"/>
      <c r="J23" s="242"/>
      <c r="K23" s="243"/>
      <c r="L23" s="243"/>
      <c r="M23" s="243"/>
      <c r="N23" s="243"/>
      <c r="O23" s="243"/>
      <c r="P23" s="243"/>
      <c r="Q23" s="243"/>
      <c r="R23" s="243"/>
      <c r="S23" s="243"/>
      <c r="T23" s="243"/>
      <c r="U23" s="243"/>
      <c r="V23" s="243"/>
      <c r="W23" s="243"/>
      <c r="X23" s="243"/>
      <c r="Y23" s="244"/>
      <c r="Z23" s="199"/>
    </row>
    <row r="24" spans="1:26" x14ac:dyDescent="0.2">
      <c r="A24" s="235"/>
      <c r="B24" s="236"/>
      <c r="C24" s="236"/>
      <c r="D24" s="237"/>
      <c r="E24" s="237"/>
      <c r="F24" s="238"/>
      <c r="G24" s="239"/>
      <c r="H24" s="240"/>
      <c r="I24" s="241"/>
      <c r="J24" s="242"/>
      <c r="K24" s="243"/>
      <c r="L24" s="243"/>
      <c r="M24" s="243"/>
      <c r="N24" s="243"/>
      <c r="O24" s="243"/>
      <c r="P24" s="243"/>
      <c r="Q24" s="243"/>
      <c r="R24" s="243"/>
      <c r="S24" s="243"/>
      <c r="T24" s="243"/>
      <c r="U24" s="243"/>
      <c r="V24" s="243"/>
      <c r="W24" s="243"/>
      <c r="X24" s="243"/>
      <c r="Y24" s="244"/>
      <c r="Z24" s="199"/>
    </row>
    <row r="25" spans="1:26" x14ac:dyDescent="0.2">
      <c r="A25" s="235"/>
      <c r="B25" s="236"/>
      <c r="C25" s="236"/>
      <c r="D25" s="237"/>
      <c r="E25" s="237"/>
      <c r="F25" s="238"/>
      <c r="G25" s="239"/>
      <c r="H25" s="240"/>
      <c r="I25" s="241"/>
      <c r="J25" s="242"/>
      <c r="K25" s="243"/>
      <c r="L25" s="243"/>
      <c r="M25" s="243"/>
      <c r="N25" s="243"/>
      <c r="O25" s="243"/>
      <c r="P25" s="243"/>
      <c r="Q25" s="243"/>
      <c r="R25" s="243"/>
      <c r="S25" s="243"/>
      <c r="T25" s="243"/>
      <c r="U25" s="243"/>
      <c r="V25" s="243"/>
      <c r="W25" s="243"/>
      <c r="X25" s="243"/>
      <c r="Y25" s="244"/>
      <c r="Z25" s="199"/>
    </row>
    <row r="26" spans="1:26" x14ac:dyDescent="0.2">
      <c r="A26" s="235"/>
      <c r="B26" s="236"/>
      <c r="C26" s="236"/>
      <c r="D26" s="237"/>
      <c r="E26" s="237"/>
      <c r="F26" s="238"/>
      <c r="G26" s="239"/>
      <c r="H26" s="240"/>
      <c r="I26" s="241"/>
      <c r="J26" s="242"/>
      <c r="K26" s="243"/>
      <c r="L26" s="243"/>
      <c r="M26" s="243"/>
      <c r="N26" s="243"/>
      <c r="O26" s="243"/>
      <c r="P26" s="243"/>
      <c r="Q26" s="243"/>
      <c r="R26" s="243"/>
      <c r="S26" s="243"/>
      <c r="T26" s="243"/>
      <c r="U26" s="243"/>
      <c r="V26" s="243"/>
      <c r="W26" s="243"/>
      <c r="X26" s="243"/>
      <c r="Y26" s="244"/>
      <c r="Z26" s="199"/>
    </row>
    <row r="27" spans="1:26" x14ac:dyDescent="0.2">
      <c r="A27" s="235"/>
      <c r="B27" s="236"/>
      <c r="C27" s="236"/>
      <c r="D27" s="237"/>
      <c r="E27" s="237"/>
      <c r="F27" s="238"/>
      <c r="G27" s="239"/>
      <c r="H27" s="240"/>
      <c r="I27" s="241"/>
      <c r="J27" s="242"/>
      <c r="K27" s="243"/>
      <c r="L27" s="243"/>
      <c r="M27" s="243"/>
      <c r="N27" s="243"/>
      <c r="O27" s="243"/>
      <c r="P27" s="243"/>
      <c r="Q27" s="243"/>
      <c r="R27" s="243"/>
      <c r="S27" s="243"/>
      <c r="T27" s="243"/>
      <c r="U27" s="243"/>
      <c r="V27" s="243"/>
      <c r="W27" s="243"/>
      <c r="X27" s="243"/>
      <c r="Y27" s="244"/>
      <c r="Z27" s="199"/>
    </row>
    <row r="28" spans="1:26" x14ac:dyDescent="0.2">
      <c r="A28" s="235"/>
      <c r="B28" s="236"/>
      <c r="C28" s="236"/>
      <c r="D28" s="237"/>
      <c r="E28" s="237"/>
      <c r="F28" s="238"/>
      <c r="G28" s="239"/>
      <c r="H28" s="240"/>
      <c r="I28" s="241"/>
      <c r="J28" s="242"/>
      <c r="K28" s="243"/>
      <c r="L28" s="243"/>
      <c r="M28" s="243"/>
      <c r="N28" s="243"/>
      <c r="O28" s="243"/>
      <c r="P28" s="243"/>
      <c r="Q28" s="243"/>
      <c r="R28" s="243"/>
      <c r="S28" s="243"/>
      <c r="T28" s="243"/>
      <c r="U28" s="243"/>
      <c r="V28" s="243"/>
      <c r="W28" s="243"/>
      <c r="X28" s="243"/>
      <c r="Y28" s="244"/>
      <c r="Z28" s="199"/>
    </row>
    <row r="29" spans="1:26" x14ac:dyDescent="0.2">
      <c r="A29" s="235"/>
      <c r="B29" s="236"/>
      <c r="C29" s="236"/>
      <c r="D29" s="237"/>
      <c r="E29" s="237"/>
      <c r="F29" s="238"/>
      <c r="G29" s="239"/>
      <c r="H29" s="240"/>
      <c r="I29" s="241"/>
      <c r="J29" s="242"/>
      <c r="K29" s="243"/>
      <c r="L29" s="243"/>
      <c r="M29" s="243"/>
      <c r="N29" s="243"/>
      <c r="O29" s="243"/>
      <c r="P29" s="243"/>
      <c r="Q29" s="243"/>
      <c r="R29" s="243"/>
      <c r="S29" s="243"/>
      <c r="T29" s="243"/>
      <c r="U29" s="243"/>
      <c r="V29" s="243"/>
      <c r="W29" s="243"/>
      <c r="X29" s="243"/>
      <c r="Y29" s="244"/>
      <c r="Z29" s="199"/>
    </row>
    <row r="30" spans="1:26" x14ac:dyDescent="0.2">
      <c r="A30" s="235"/>
      <c r="B30" s="236"/>
      <c r="C30" s="236"/>
      <c r="D30" s="237"/>
      <c r="E30" s="237"/>
      <c r="F30" s="238"/>
      <c r="G30" s="239"/>
      <c r="H30" s="240"/>
      <c r="I30" s="241"/>
      <c r="J30" s="242"/>
      <c r="K30" s="243"/>
      <c r="L30" s="243"/>
      <c r="M30" s="243"/>
      <c r="N30" s="243"/>
      <c r="O30" s="243"/>
      <c r="P30" s="243"/>
      <c r="Q30" s="243"/>
      <c r="R30" s="243"/>
      <c r="S30" s="243"/>
      <c r="T30" s="243"/>
      <c r="U30" s="243"/>
      <c r="V30" s="243"/>
      <c r="W30" s="243"/>
      <c r="X30" s="243"/>
      <c r="Y30" s="244"/>
      <c r="Z30" s="199"/>
    </row>
    <row r="31" spans="1:26" x14ac:dyDescent="0.2">
      <c r="A31" s="235"/>
      <c r="B31" s="236"/>
      <c r="C31" s="236"/>
      <c r="D31" s="237"/>
      <c r="E31" s="237"/>
      <c r="F31" s="238"/>
      <c r="G31" s="239"/>
      <c r="H31" s="240"/>
      <c r="I31" s="241"/>
      <c r="J31" s="242"/>
      <c r="K31" s="243"/>
      <c r="L31" s="243"/>
      <c r="M31" s="243"/>
      <c r="N31" s="243"/>
      <c r="O31" s="243"/>
      <c r="P31" s="243"/>
      <c r="Q31" s="243"/>
      <c r="R31" s="243"/>
      <c r="S31" s="243"/>
      <c r="T31" s="243"/>
      <c r="U31" s="243"/>
      <c r="V31" s="243"/>
      <c r="W31" s="243"/>
      <c r="X31" s="243"/>
      <c r="Y31" s="244"/>
      <c r="Z31" s="199"/>
    </row>
    <row r="32" spans="1:26" x14ac:dyDescent="0.2">
      <c r="A32" s="235"/>
      <c r="B32" s="236"/>
      <c r="C32" s="236"/>
      <c r="D32" s="237"/>
      <c r="E32" s="237"/>
      <c r="F32" s="238"/>
      <c r="G32" s="239"/>
      <c r="H32" s="240"/>
      <c r="I32" s="241"/>
      <c r="J32" s="242"/>
      <c r="K32" s="243"/>
      <c r="L32" s="243"/>
      <c r="M32" s="243"/>
      <c r="N32" s="243"/>
      <c r="O32" s="243"/>
      <c r="P32" s="243"/>
      <c r="Q32" s="243"/>
      <c r="R32" s="243"/>
      <c r="S32" s="243"/>
      <c r="T32" s="243"/>
      <c r="U32" s="243"/>
      <c r="V32" s="243"/>
      <c r="W32" s="243"/>
      <c r="X32" s="243"/>
      <c r="Y32" s="244"/>
      <c r="Z32" s="199"/>
    </row>
    <row r="33" spans="1:26" x14ac:dyDescent="0.2">
      <c r="A33" s="235"/>
      <c r="B33" s="236"/>
      <c r="C33" s="236"/>
      <c r="D33" s="237"/>
      <c r="E33" s="237"/>
      <c r="F33" s="238"/>
      <c r="G33" s="239"/>
      <c r="H33" s="240"/>
      <c r="I33" s="241"/>
      <c r="J33" s="242"/>
      <c r="K33" s="243"/>
      <c r="L33" s="243"/>
      <c r="M33" s="243"/>
      <c r="N33" s="243"/>
      <c r="O33" s="243"/>
      <c r="P33" s="243"/>
      <c r="Q33" s="243"/>
      <c r="R33" s="243"/>
      <c r="S33" s="243"/>
      <c r="T33" s="243"/>
      <c r="U33" s="243"/>
      <c r="V33" s="243"/>
      <c r="W33" s="243"/>
      <c r="X33" s="243"/>
      <c r="Y33" s="244"/>
      <c r="Z33" s="199"/>
    </row>
    <row r="34" spans="1:26" x14ac:dyDescent="0.2">
      <c r="A34" s="235"/>
      <c r="B34" s="236"/>
      <c r="C34" s="236"/>
      <c r="D34" s="237"/>
      <c r="E34" s="237"/>
      <c r="F34" s="238"/>
      <c r="G34" s="239"/>
      <c r="H34" s="240"/>
      <c r="I34" s="241"/>
      <c r="J34" s="242"/>
      <c r="K34" s="243"/>
      <c r="L34" s="243"/>
      <c r="M34" s="243"/>
      <c r="N34" s="243"/>
      <c r="O34" s="243"/>
      <c r="P34" s="243"/>
      <c r="Q34" s="243"/>
      <c r="R34" s="243"/>
      <c r="S34" s="243"/>
      <c r="T34" s="243"/>
      <c r="U34" s="243"/>
      <c r="V34" s="243"/>
      <c r="W34" s="243"/>
      <c r="X34" s="243"/>
      <c r="Y34" s="244"/>
      <c r="Z34" s="199"/>
    </row>
    <row r="35" spans="1:26" x14ac:dyDescent="0.2">
      <c r="A35" s="235"/>
      <c r="B35" s="236"/>
      <c r="C35" s="236"/>
      <c r="D35" s="237"/>
      <c r="E35" s="237"/>
      <c r="F35" s="238"/>
      <c r="G35" s="239"/>
      <c r="H35" s="240"/>
      <c r="I35" s="241"/>
      <c r="J35" s="242"/>
      <c r="K35" s="243"/>
      <c r="L35" s="243"/>
      <c r="M35" s="243"/>
      <c r="N35" s="243"/>
      <c r="O35" s="243"/>
      <c r="P35" s="243"/>
      <c r="Q35" s="243"/>
      <c r="R35" s="243"/>
      <c r="S35" s="243"/>
      <c r="T35" s="243"/>
      <c r="U35" s="243"/>
      <c r="V35" s="243"/>
      <c r="W35" s="243"/>
      <c r="X35" s="243"/>
      <c r="Y35" s="244"/>
      <c r="Z35" s="199"/>
    </row>
    <row r="36" spans="1:26" x14ac:dyDescent="0.2">
      <c r="A36" s="235"/>
      <c r="B36" s="236"/>
      <c r="C36" s="236"/>
      <c r="D36" s="237"/>
      <c r="E36" s="237"/>
      <c r="F36" s="238"/>
      <c r="G36" s="239"/>
      <c r="H36" s="240"/>
      <c r="I36" s="241"/>
      <c r="J36" s="242"/>
      <c r="K36" s="243"/>
      <c r="L36" s="243"/>
      <c r="M36" s="243"/>
      <c r="N36" s="243"/>
      <c r="O36" s="243"/>
      <c r="P36" s="243"/>
      <c r="Q36" s="243"/>
      <c r="R36" s="243"/>
      <c r="S36" s="243"/>
      <c r="T36" s="243"/>
      <c r="U36" s="243"/>
      <c r="V36" s="243"/>
      <c r="W36" s="243"/>
      <c r="X36" s="243"/>
      <c r="Y36" s="244"/>
      <c r="Z36" s="199"/>
    </row>
    <row r="37" spans="1:26" x14ac:dyDescent="0.2">
      <c r="A37" s="235"/>
      <c r="B37" s="236"/>
      <c r="C37" s="236"/>
      <c r="D37" s="237"/>
      <c r="E37" s="237"/>
      <c r="F37" s="238"/>
      <c r="G37" s="239"/>
      <c r="H37" s="240"/>
      <c r="I37" s="241"/>
      <c r="J37" s="242"/>
      <c r="K37" s="243"/>
      <c r="L37" s="243"/>
      <c r="M37" s="243"/>
      <c r="N37" s="243"/>
      <c r="O37" s="243"/>
      <c r="P37" s="243"/>
      <c r="Q37" s="243"/>
      <c r="R37" s="243"/>
      <c r="S37" s="243"/>
      <c r="T37" s="243"/>
      <c r="U37" s="243"/>
      <c r="V37" s="243"/>
      <c r="W37" s="243"/>
      <c r="X37" s="243"/>
      <c r="Y37" s="244"/>
      <c r="Z37" s="199"/>
    </row>
    <row r="38" spans="1:26" x14ac:dyDescent="0.2">
      <c r="A38" s="235"/>
      <c r="B38" s="236"/>
      <c r="C38" s="236"/>
      <c r="D38" s="237"/>
      <c r="E38" s="237"/>
      <c r="F38" s="238"/>
      <c r="G38" s="239"/>
      <c r="H38" s="240"/>
      <c r="I38" s="241"/>
      <c r="J38" s="242"/>
      <c r="K38" s="243"/>
      <c r="L38" s="243"/>
      <c r="M38" s="243"/>
      <c r="N38" s="243"/>
      <c r="O38" s="243"/>
      <c r="P38" s="243"/>
      <c r="Q38" s="243"/>
      <c r="R38" s="243"/>
      <c r="S38" s="243"/>
      <c r="T38" s="243"/>
      <c r="U38" s="243"/>
      <c r="V38" s="243"/>
      <c r="W38" s="243"/>
      <c r="X38" s="243"/>
      <c r="Y38" s="244"/>
      <c r="Z38" s="199"/>
    </row>
    <row r="39" spans="1:26" x14ac:dyDescent="0.2">
      <c r="A39" s="235"/>
      <c r="B39" s="236"/>
      <c r="C39" s="236"/>
      <c r="D39" s="237"/>
      <c r="E39" s="237"/>
      <c r="F39" s="238"/>
      <c r="G39" s="239"/>
      <c r="H39" s="240"/>
      <c r="I39" s="241"/>
      <c r="J39" s="242"/>
      <c r="K39" s="243"/>
      <c r="L39" s="243"/>
      <c r="M39" s="243"/>
      <c r="N39" s="243"/>
      <c r="O39" s="243"/>
      <c r="P39" s="243"/>
      <c r="Q39" s="243"/>
      <c r="R39" s="243"/>
      <c r="S39" s="243"/>
      <c r="T39" s="243"/>
      <c r="U39" s="243"/>
      <c r="V39" s="243"/>
      <c r="W39" s="243"/>
      <c r="X39" s="243"/>
      <c r="Y39" s="244"/>
      <c r="Z39" s="199"/>
    </row>
    <row r="40" spans="1:26" x14ac:dyDescent="0.2">
      <c r="A40" s="235"/>
      <c r="B40" s="236"/>
      <c r="C40" s="236"/>
      <c r="D40" s="237"/>
      <c r="E40" s="237"/>
      <c r="F40" s="238"/>
      <c r="G40" s="239"/>
      <c r="H40" s="240"/>
      <c r="I40" s="241"/>
      <c r="J40" s="242"/>
      <c r="K40" s="243"/>
      <c r="L40" s="243"/>
      <c r="M40" s="243"/>
      <c r="N40" s="243"/>
      <c r="O40" s="243"/>
      <c r="P40" s="243"/>
      <c r="Q40" s="243"/>
      <c r="R40" s="243"/>
      <c r="S40" s="243"/>
      <c r="T40" s="243"/>
      <c r="U40" s="243"/>
      <c r="V40" s="243"/>
      <c r="W40" s="243"/>
      <c r="X40" s="243"/>
      <c r="Y40" s="244"/>
      <c r="Z40" s="199"/>
    </row>
    <row r="41" spans="1:26" x14ac:dyDescent="0.2">
      <c r="A41" s="235"/>
      <c r="B41" s="236"/>
      <c r="C41" s="236"/>
      <c r="D41" s="237"/>
      <c r="E41" s="237"/>
      <c r="F41" s="238"/>
      <c r="G41" s="239"/>
      <c r="H41" s="240"/>
      <c r="I41" s="241"/>
      <c r="J41" s="242"/>
      <c r="K41" s="243"/>
      <c r="L41" s="243"/>
      <c r="M41" s="243"/>
      <c r="N41" s="243"/>
      <c r="O41" s="243"/>
      <c r="P41" s="243"/>
      <c r="Q41" s="243"/>
      <c r="R41" s="243"/>
      <c r="S41" s="243"/>
      <c r="T41" s="243"/>
      <c r="U41" s="243"/>
      <c r="V41" s="243"/>
      <c r="W41" s="243"/>
      <c r="X41" s="243"/>
      <c r="Y41" s="244"/>
      <c r="Z41" s="199"/>
    </row>
    <row r="42" spans="1:26" x14ac:dyDescent="0.2">
      <c r="A42" s="235"/>
      <c r="B42" s="236"/>
      <c r="C42" s="236"/>
      <c r="D42" s="237"/>
      <c r="E42" s="237"/>
      <c r="F42" s="238"/>
      <c r="G42" s="239"/>
      <c r="H42" s="240"/>
      <c r="I42" s="241"/>
      <c r="J42" s="242"/>
      <c r="K42" s="243"/>
      <c r="L42" s="243"/>
      <c r="M42" s="243"/>
      <c r="N42" s="243"/>
      <c r="O42" s="243"/>
      <c r="P42" s="243"/>
      <c r="Q42" s="243"/>
      <c r="R42" s="243"/>
      <c r="S42" s="243"/>
      <c r="T42" s="243"/>
      <c r="U42" s="243"/>
      <c r="V42" s="243"/>
      <c r="W42" s="243"/>
      <c r="X42" s="243"/>
      <c r="Y42" s="244"/>
      <c r="Z42" s="199"/>
    </row>
    <row r="43" spans="1:26" x14ac:dyDescent="0.2">
      <c r="A43" s="245"/>
      <c r="B43" s="212"/>
      <c r="C43" s="212"/>
      <c r="D43" s="213"/>
      <c r="E43" s="213"/>
      <c r="F43" s="214"/>
      <c r="G43" s="246"/>
      <c r="H43" s="215"/>
      <c r="I43" s="213"/>
      <c r="J43" s="246"/>
      <c r="K43" s="216"/>
      <c r="L43" s="199"/>
      <c r="M43" s="199"/>
      <c r="N43" s="199"/>
      <c r="O43" s="199"/>
      <c r="P43" s="199"/>
      <c r="Q43" s="199"/>
      <c r="R43" s="199"/>
      <c r="S43" s="199"/>
      <c r="T43" s="199"/>
      <c r="U43" s="199"/>
      <c r="V43" s="199"/>
      <c r="W43" s="199"/>
      <c r="X43" s="199"/>
      <c r="Y43" s="217"/>
      <c r="Z43" s="199"/>
    </row>
    <row r="44" spans="1:26" x14ac:dyDescent="0.2">
      <c r="A44" s="247" t="s">
        <v>211</v>
      </c>
      <c r="B44" s="247"/>
      <c r="C44" s="247"/>
      <c r="D44" s="247"/>
      <c r="E44" s="248"/>
      <c r="F44" s="249"/>
      <c r="G44" s="250">
        <f>SUM(G12:G43)</f>
        <v>0</v>
      </c>
      <c r="H44" s="250"/>
      <c r="I44" s="251"/>
      <c r="J44" s="250">
        <f t="shared" ref="J44:Y44" si="0">SUM(J12:J43)</f>
        <v>0</v>
      </c>
      <c r="K44" s="250">
        <f t="shared" si="0"/>
        <v>0</v>
      </c>
      <c r="L44" s="250">
        <f t="shared" si="0"/>
        <v>0</v>
      </c>
      <c r="M44" s="250">
        <f t="shared" si="0"/>
        <v>0</v>
      </c>
      <c r="N44" s="250">
        <f t="shared" si="0"/>
        <v>0</v>
      </c>
      <c r="O44" s="250">
        <f t="shared" si="0"/>
        <v>0</v>
      </c>
      <c r="P44" s="250">
        <f t="shared" si="0"/>
        <v>0</v>
      </c>
      <c r="Q44" s="250">
        <f t="shared" si="0"/>
        <v>0</v>
      </c>
      <c r="R44" s="250">
        <f t="shared" si="0"/>
        <v>0</v>
      </c>
      <c r="S44" s="250">
        <f t="shared" si="0"/>
        <v>0</v>
      </c>
      <c r="T44" s="250">
        <f t="shared" si="0"/>
        <v>0</v>
      </c>
      <c r="U44" s="250">
        <f t="shared" si="0"/>
        <v>0</v>
      </c>
      <c r="V44" s="250">
        <f t="shared" si="0"/>
        <v>0</v>
      </c>
      <c r="W44" s="250">
        <f t="shared" si="0"/>
        <v>0</v>
      </c>
      <c r="X44" s="250">
        <f t="shared" si="0"/>
        <v>0</v>
      </c>
      <c r="Y44" s="250">
        <f t="shared" si="0"/>
        <v>0</v>
      </c>
      <c r="Z44" s="199"/>
    </row>
    <row r="45" spans="1:26" x14ac:dyDescent="0.2">
      <c r="A45" s="204"/>
      <c r="B45" s="204"/>
      <c r="C45" s="204"/>
      <c r="D45" s="205"/>
      <c r="E45" s="205"/>
      <c r="F45" s="199"/>
      <c r="G45" s="198"/>
      <c r="H45" s="206"/>
      <c r="I45" s="205"/>
      <c r="J45" s="198"/>
      <c r="K45" s="198"/>
      <c r="L45" s="199"/>
      <c r="M45" s="199"/>
      <c r="N45" s="199"/>
      <c r="O45" s="199"/>
      <c r="P45" s="199"/>
      <c r="Q45" s="199"/>
      <c r="R45" s="199"/>
      <c r="S45" s="199"/>
      <c r="T45" s="199"/>
      <c r="U45" s="199"/>
      <c r="V45" s="199"/>
      <c r="W45" s="199"/>
      <c r="X45" s="199"/>
      <c r="Y45" s="199"/>
      <c r="Z45" s="199"/>
    </row>
  </sheetData>
  <mergeCells count="4">
    <mergeCell ref="A3:J3"/>
    <mergeCell ref="F5:F6"/>
    <mergeCell ref="H5:H6"/>
    <mergeCell ref="I5: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7"/>
  </sheetPr>
  <dimension ref="B1:S47"/>
  <sheetViews>
    <sheetView zoomScale="80" zoomScaleNormal="80" workbookViewId="0">
      <selection activeCell="C8" sqref="C8"/>
    </sheetView>
  </sheetViews>
  <sheetFormatPr defaultColWidth="9.140625" defaultRowHeight="15.75" x14ac:dyDescent="0.25"/>
  <cols>
    <col min="1" max="1" width="2" style="19" customWidth="1"/>
    <col min="2" max="2" width="5.5703125" style="47" customWidth="1"/>
    <col min="3" max="3" width="46.7109375" style="48" customWidth="1"/>
    <col min="4" max="4" width="8.42578125" style="48" customWidth="1"/>
    <col min="5" max="5" width="3.42578125" style="48" customWidth="1"/>
    <col min="6" max="14" width="13.140625" style="19" customWidth="1"/>
    <col min="15" max="15" width="17.42578125" style="19" customWidth="1"/>
    <col min="16" max="16" width="12" style="19" customWidth="1"/>
    <col min="17" max="17" width="13.42578125" style="19" customWidth="1"/>
    <col min="18" max="18" width="15.28515625" style="19" customWidth="1"/>
    <col min="19" max="16384" width="9.140625" style="19"/>
  </cols>
  <sheetData>
    <row r="1" spans="2:18" x14ac:dyDescent="0.25">
      <c r="B1" s="22" t="s">
        <v>212</v>
      </c>
      <c r="C1" s="21"/>
      <c r="D1" s="21"/>
      <c r="E1" s="21"/>
      <c r="F1" s="21"/>
      <c r="G1" s="21"/>
      <c r="H1" s="21"/>
      <c r="I1" s="21"/>
      <c r="J1" s="21"/>
      <c r="K1" s="21"/>
      <c r="L1" s="21"/>
      <c r="M1" s="21"/>
      <c r="N1" s="21"/>
      <c r="O1" s="21"/>
    </row>
    <row r="2" spans="2:18" x14ac:dyDescent="0.25">
      <c r="B2" s="22" t="str">
        <f>'1 Gen_Info'!B2</f>
        <v xml:space="preserve">Proposer Name: </v>
      </c>
      <c r="C2" s="21"/>
      <c r="D2" s="21"/>
      <c r="E2" s="21"/>
      <c r="F2" s="21"/>
      <c r="G2" s="21"/>
      <c r="H2" s="21"/>
      <c r="I2" s="21"/>
      <c r="J2" s="21"/>
      <c r="K2" s="21"/>
      <c r="L2" s="21"/>
      <c r="M2" s="21"/>
      <c r="N2" s="21"/>
      <c r="O2" s="21"/>
    </row>
    <row r="3" spans="2:18" x14ac:dyDescent="0.25">
      <c r="B3" s="22"/>
      <c r="C3" s="21"/>
      <c r="D3" s="21"/>
      <c r="E3" s="21"/>
      <c r="F3" s="21"/>
      <c r="G3" s="21"/>
      <c r="H3" s="21"/>
      <c r="I3" s="21"/>
      <c r="J3" s="21"/>
      <c r="K3" s="21"/>
      <c r="L3" s="21"/>
      <c r="M3" s="21"/>
      <c r="N3" s="21"/>
      <c r="O3" s="21"/>
      <c r="P3" s="88"/>
    </row>
    <row r="4" spans="2:18" s="1" customFormat="1" x14ac:dyDescent="0.25">
      <c r="B4" s="98" t="s">
        <v>213</v>
      </c>
      <c r="C4" s="95"/>
      <c r="D4" s="95"/>
      <c r="E4" s="95"/>
      <c r="F4" s="95"/>
      <c r="G4" s="95"/>
      <c r="H4" s="95"/>
      <c r="I4" s="95"/>
      <c r="J4" s="99"/>
    </row>
    <row r="5" spans="2:18" s="1" customFormat="1" ht="10.5" customHeight="1" x14ac:dyDescent="0.25">
      <c r="B5" s="18"/>
      <c r="C5" s="21"/>
      <c r="D5" s="21"/>
      <c r="E5" s="21"/>
      <c r="F5" s="21"/>
      <c r="G5" s="21"/>
      <c r="H5" s="21"/>
      <c r="I5" s="21"/>
      <c r="J5" s="21"/>
      <c r="K5" s="21"/>
      <c r="L5" s="21"/>
      <c r="M5" s="21"/>
      <c r="N5" s="21"/>
      <c r="O5" s="21"/>
    </row>
    <row r="6" spans="2:18" s="1" customFormat="1" x14ac:dyDescent="0.25">
      <c r="B6" s="18"/>
      <c r="C6" s="21"/>
      <c r="D6" s="21"/>
      <c r="E6" s="21"/>
      <c r="F6" s="339" t="s">
        <v>27</v>
      </c>
      <c r="G6" s="339"/>
      <c r="H6" s="339"/>
      <c r="I6" s="339"/>
      <c r="J6" s="339"/>
      <c r="K6" s="339"/>
      <c r="L6" s="339"/>
      <c r="M6" s="339"/>
      <c r="N6" s="339"/>
      <c r="O6" s="328"/>
      <c r="Q6" s="339" t="s">
        <v>28</v>
      </c>
      <c r="R6" s="328"/>
    </row>
    <row r="7" spans="2:18" s="1" customFormat="1" ht="78.95" customHeight="1" x14ac:dyDescent="0.25">
      <c r="B7" s="59"/>
      <c r="C7" s="293"/>
      <c r="D7" s="293"/>
      <c r="E7" s="60"/>
      <c r="F7" s="342" t="str">
        <f>'2 Op_Statistics'!E7</f>
        <v>Containers</v>
      </c>
      <c r="G7" s="342"/>
      <c r="H7" s="337" t="str">
        <f>'2 Op_Statistics'!G7</f>
        <v xml:space="preserve">Recyclable Materials </v>
      </c>
      <c r="I7" s="337"/>
      <c r="J7" s="337" t="str">
        <f>'2 Op_Statistics'!I7</f>
        <v>Organic Materials</v>
      </c>
      <c r="K7" s="337"/>
      <c r="L7" s="290" t="str">
        <f>'2 Op_Statistics'!K7</f>
        <v>HHW</v>
      </c>
      <c r="M7" s="290" t="str">
        <f>'2 Op_Statistics'!L7</f>
        <v>Public Litter Containers</v>
      </c>
      <c r="N7" s="297" t="str">
        <f>'2 Op_Statistics'!M7</f>
        <v>SB 1383 Route Audits</v>
      </c>
      <c r="O7" s="297" t="s">
        <v>35</v>
      </c>
      <c r="Q7" s="337" t="str">
        <f>'2 Op_Statistics'!P7</f>
        <v>Proposers may replicate and fill out additional columns for multiple cost-savings proposals</v>
      </c>
      <c r="R7" s="338"/>
    </row>
    <row r="8" spans="2:18" s="62" customFormat="1" ht="81.75" customHeight="1" x14ac:dyDescent="0.25">
      <c r="B8" s="61"/>
      <c r="C8" s="292" t="str">
        <f>'2 Op_Statistics'!B8</f>
        <v>REPORT FOR RY 1 (12-MONTH PERIOD ENDING FEB. 29, 2028) IN 2025 DOLLARS</v>
      </c>
      <c r="D8" s="292"/>
      <c r="E8" s="193"/>
      <c r="F8" s="119" t="s">
        <v>38</v>
      </c>
      <c r="G8" s="119" t="s">
        <v>214</v>
      </c>
      <c r="H8" s="119" t="s">
        <v>215</v>
      </c>
      <c r="I8" s="119" t="s">
        <v>41</v>
      </c>
      <c r="J8" s="119" t="s">
        <v>42</v>
      </c>
      <c r="K8" s="119" t="s">
        <v>216</v>
      </c>
      <c r="L8" s="120" t="s">
        <v>217</v>
      </c>
      <c r="M8" s="119" t="s">
        <v>45</v>
      </c>
      <c r="N8" s="121" t="s">
        <v>218</v>
      </c>
      <c r="O8" s="121" t="s">
        <v>47</v>
      </c>
      <c r="Q8" s="191" t="str">
        <f>'2 Op_Statistics'!P8</f>
        <v>Alt 11: [Proposer Specify]</v>
      </c>
      <c r="R8" s="192" t="str">
        <f>'2 Op_Statistics'!Q8</f>
        <v>Alt 12: [Proposer Specify]</v>
      </c>
    </row>
    <row r="9" spans="2:18" x14ac:dyDescent="0.25">
      <c r="B9" s="63"/>
      <c r="C9" s="298"/>
      <c r="D9" s="298"/>
      <c r="E9" s="298"/>
      <c r="F9" s="28"/>
      <c r="G9" s="28"/>
      <c r="H9" s="28"/>
      <c r="I9" s="28"/>
      <c r="J9" s="28"/>
      <c r="K9" s="28"/>
      <c r="L9" s="28"/>
      <c r="M9" s="28"/>
      <c r="N9" s="28"/>
      <c r="O9" s="28"/>
      <c r="Q9" s="28"/>
      <c r="R9" s="28"/>
    </row>
    <row r="10" spans="2:18" s="1" customFormat="1" ht="18.75" customHeight="1" x14ac:dyDescent="0.25">
      <c r="B10" s="64" t="s">
        <v>219</v>
      </c>
      <c r="F10" s="65"/>
      <c r="G10" s="65"/>
      <c r="H10" s="65"/>
      <c r="I10" s="65"/>
      <c r="J10" s="65"/>
      <c r="K10" s="65"/>
      <c r="L10" s="65"/>
      <c r="M10" s="65"/>
      <c r="N10" s="65"/>
      <c r="O10" s="65"/>
      <c r="Q10" s="65"/>
      <c r="R10" s="65"/>
    </row>
    <row r="11" spans="2:18" s="1" customFormat="1" ht="18.75" customHeight="1" x14ac:dyDescent="0.25">
      <c r="B11" s="66"/>
      <c r="C11" s="1" t="s">
        <v>220</v>
      </c>
      <c r="F11" s="111"/>
      <c r="G11" s="111"/>
      <c r="H11" s="111"/>
      <c r="I11" s="111"/>
      <c r="J11" s="111"/>
      <c r="K11" s="111"/>
      <c r="L11" s="111"/>
      <c r="M11" s="111"/>
      <c r="N11" s="111"/>
      <c r="O11" s="111"/>
      <c r="P11" s="2"/>
      <c r="Q11" s="111"/>
      <c r="R11" s="111"/>
    </row>
    <row r="12" spans="2:18" s="1" customFormat="1" ht="18.75" customHeight="1" x14ac:dyDescent="0.25">
      <c r="B12" s="66"/>
      <c r="C12" s="1" t="s">
        <v>221</v>
      </c>
      <c r="F12" s="111"/>
      <c r="G12" s="111"/>
      <c r="H12" s="111"/>
      <c r="I12" s="111"/>
      <c r="J12" s="111"/>
      <c r="K12" s="111"/>
      <c r="L12" s="111"/>
      <c r="M12" s="111"/>
      <c r="N12" s="111"/>
      <c r="O12" s="111"/>
      <c r="P12" s="2"/>
      <c r="Q12" s="111"/>
      <c r="R12" s="111"/>
    </row>
    <row r="13" spans="2:18" s="1" customFormat="1" ht="18.75" customHeight="1" x14ac:dyDescent="0.25">
      <c r="B13" s="66"/>
      <c r="C13" s="1" t="s">
        <v>222</v>
      </c>
      <c r="F13" s="111"/>
      <c r="G13" s="111"/>
      <c r="H13" s="111"/>
      <c r="I13" s="111"/>
      <c r="J13" s="111"/>
      <c r="K13" s="111"/>
      <c r="L13" s="111"/>
      <c r="M13" s="111"/>
      <c r="N13" s="111"/>
      <c r="O13" s="111"/>
      <c r="P13" s="2"/>
      <c r="Q13" s="111"/>
      <c r="R13" s="111"/>
    </row>
    <row r="14" spans="2:18" s="1" customFormat="1" ht="18.75" customHeight="1" x14ac:dyDescent="0.25">
      <c r="B14" s="66"/>
      <c r="C14" s="1" t="s">
        <v>223</v>
      </c>
      <c r="F14" s="112"/>
      <c r="G14" s="111"/>
      <c r="H14" s="111"/>
      <c r="I14" s="111"/>
      <c r="J14" s="111"/>
      <c r="K14" s="111"/>
      <c r="L14" s="111"/>
      <c r="M14" s="111"/>
      <c r="N14" s="111"/>
      <c r="O14" s="111"/>
      <c r="Q14" s="111"/>
      <c r="R14" s="111"/>
    </row>
    <row r="15" spans="2:18" s="1" customFormat="1" ht="18.75" customHeight="1" x14ac:dyDescent="0.35">
      <c r="B15" s="68"/>
      <c r="C15" s="1" t="s">
        <v>224</v>
      </c>
      <c r="F15" s="67">
        <f>'4 Capital'!D23+('4 Capital'!D44+'4 Capital'!D57)/15</f>
        <v>0</v>
      </c>
      <c r="G15" s="67">
        <f>'4 Capital'!E23+('4 Capital'!E44+'4 Capital'!E57)/15</f>
        <v>0</v>
      </c>
      <c r="H15" s="67">
        <f>'4 Capital'!F23+('4 Capital'!F44+'4 Capital'!F57)/15</f>
        <v>0</v>
      </c>
      <c r="I15" s="67">
        <f>'4 Capital'!G23+('4 Capital'!G44+'4 Capital'!G57)/15</f>
        <v>0</v>
      </c>
      <c r="J15" s="67">
        <f>'4 Capital'!H23+('4 Capital'!H44+'4 Capital'!H57)/15</f>
        <v>0</v>
      </c>
      <c r="K15" s="67">
        <f>'4 Capital'!I23+('4 Capital'!I44+'4 Capital'!I57)/15</f>
        <v>0</v>
      </c>
      <c r="L15" s="67">
        <f>'4 Capital'!J23+('4 Capital'!J44+'4 Capital'!J57)/15</f>
        <v>0</v>
      </c>
      <c r="M15" s="67">
        <f>'4 Capital'!K23+('4 Capital'!K44+'4 Capital'!K57)/15</f>
        <v>0</v>
      </c>
      <c r="N15" s="67">
        <f>'4 Capital'!L23+('4 Capital'!L44+'4 Capital'!L57)/15</f>
        <v>0</v>
      </c>
      <c r="O15" s="67">
        <f>'4 Capital'!M23+('4 Capital'!M44+'4 Capital'!M57)/15</f>
        <v>0</v>
      </c>
      <c r="Q15" s="111"/>
      <c r="R15" s="111"/>
    </row>
    <row r="16" spans="2:18" s="1" customFormat="1" ht="18.75" customHeight="1" x14ac:dyDescent="0.25">
      <c r="B16" s="66"/>
      <c r="C16" s="1" t="s">
        <v>225</v>
      </c>
      <c r="F16" s="111"/>
      <c r="G16" s="111"/>
      <c r="H16" s="111"/>
      <c r="I16" s="111"/>
      <c r="J16" s="111"/>
      <c r="K16" s="111"/>
      <c r="L16" s="111"/>
      <c r="M16" s="111"/>
      <c r="N16" s="111"/>
      <c r="O16" s="111"/>
      <c r="Q16" s="111"/>
      <c r="R16" s="111"/>
    </row>
    <row r="17" spans="2:19" s="1" customFormat="1" ht="18.75" customHeight="1" x14ac:dyDescent="0.25">
      <c r="B17" s="66"/>
      <c r="C17" s="1" t="s">
        <v>226</v>
      </c>
      <c r="F17" s="113"/>
      <c r="G17" s="113"/>
      <c r="H17" s="113"/>
      <c r="I17" s="113"/>
      <c r="J17" s="113"/>
      <c r="K17" s="113"/>
      <c r="L17" s="113"/>
      <c r="M17" s="113"/>
      <c r="N17" s="113"/>
      <c r="O17" s="113"/>
      <c r="Q17" s="113"/>
      <c r="R17" s="113"/>
    </row>
    <row r="18" spans="2:19" s="1" customFormat="1" ht="18.75" customHeight="1" x14ac:dyDescent="0.25">
      <c r="B18" s="64" t="s">
        <v>227</v>
      </c>
      <c r="F18" s="67">
        <f>SUM(F11:F17)</f>
        <v>0</v>
      </c>
      <c r="G18" s="67">
        <f t="shared" ref="G18:M18" si="0">SUM(G11:G17)</f>
        <v>0</v>
      </c>
      <c r="H18" s="67">
        <f t="shared" ref="H18:I18" si="1">SUM(H11:H17)</f>
        <v>0</v>
      </c>
      <c r="I18" s="67">
        <f t="shared" si="1"/>
        <v>0</v>
      </c>
      <c r="J18" s="67">
        <f t="shared" si="0"/>
        <v>0</v>
      </c>
      <c r="K18" s="67">
        <f t="shared" ref="K18" si="2">SUM(K11:K17)</f>
        <v>0</v>
      </c>
      <c r="L18" s="67">
        <f t="shared" si="0"/>
        <v>0</v>
      </c>
      <c r="M18" s="67">
        <f t="shared" si="0"/>
        <v>0</v>
      </c>
      <c r="N18" s="67">
        <f>SUM(N11:N17)</f>
        <v>0</v>
      </c>
      <c r="O18" s="67">
        <f>SUM(O11:O17)</f>
        <v>0</v>
      </c>
      <c r="Q18" s="67">
        <f>SUM(Q11:Q17)</f>
        <v>0</v>
      </c>
      <c r="R18" s="67">
        <f>SUM(R11:R17)</f>
        <v>0</v>
      </c>
    </row>
    <row r="19" spans="2:19" s="1" customFormat="1" ht="13.5" customHeight="1" x14ac:dyDescent="0.25">
      <c r="B19" s="64"/>
      <c r="F19" s="67"/>
      <c r="G19" s="67"/>
      <c r="H19" s="67"/>
      <c r="I19" s="67"/>
      <c r="J19" s="67"/>
      <c r="K19" s="67"/>
      <c r="L19" s="67"/>
      <c r="M19" s="67"/>
      <c r="N19" s="67"/>
      <c r="O19" s="67"/>
      <c r="Q19" s="67"/>
      <c r="R19" s="67"/>
    </row>
    <row r="20" spans="2:19" s="1" customFormat="1" ht="18.75" customHeight="1" x14ac:dyDescent="0.25">
      <c r="B20" s="69" t="s">
        <v>246</v>
      </c>
      <c r="D20" s="295"/>
      <c r="E20" s="1" t="s">
        <v>241</v>
      </c>
      <c r="F20" s="67">
        <f t="shared" ref="F20:O20" si="3">IF($D$20=0,0,(F18/$D$20%)-F18)</f>
        <v>0</v>
      </c>
      <c r="G20" s="67">
        <f t="shared" si="3"/>
        <v>0</v>
      </c>
      <c r="H20" s="67">
        <f t="shared" si="3"/>
        <v>0</v>
      </c>
      <c r="I20" s="67">
        <f t="shared" si="3"/>
        <v>0</v>
      </c>
      <c r="J20" s="67">
        <f t="shared" si="3"/>
        <v>0</v>
      </c>
      <c r="K20" s="67">
        <f t="shared" si="3"/>
        <v>0</v>
      </c>
      <c r="L20" s="67">
        <f t="shared" si="3"/>
        <v>0</v>
      </c>
      <c r="M20" s="67">
        <f t="shared" si="3"/>
        <v>0</v>
      </c>
      <c r="N20" s="67">
        <f t="shared" si="3"/>
        <v>0</v>
      </c>
      <c r="O20" s="67">
        <f t="shared" si="3"/>
        <v>0</v>
      </c>
      <c r="Q20" s="67">
        <f>IF($D$20=0,0,(Q18/$D$20%)-Q18)</f>
        <v>0</v>
      </c>
      <c r="R20" s="67">
        <f>IF($D$20=0,0,(R18/$D$20%)-R18)</f>
        <v>0</v>
      </c>
    </row>
    <row r="21" spans="2:19" s="1" customFormat="1" ht="13.5" customHeight="1" x14ac:dyDescent="0.25">
      <c r="B21" s="66"/>
      <c r="F21" s="67"/>
      <c r="G21" s="67"/>
      <c r="H21" s="67"/>
      <c r="I21" s="67"/>
      <c r="J21" s="67"/>
      <c r="K21" s="67"/>
      <c r="L21" s="67"/>
      <c r="M21" s="67"/>
      <c r="N21" s="67"/>
      <c r="O21" s="67"/>
      <c r="Q21" s="67"/>
      <c r="R21" s="67"/>
    </row>
    <row r="22" spans="2:19" s="1" customFormat="1" ht="18.75" customHeight="1" x14ac:dyDescent="0.25">
      <c r="B22" s="64" t="s">
        <v>228</v>
      </c>
      <c r="F22" s="67"/>
      <c r="G22" s="67"/>
      <c r="H22" s="67"/>
      <c r="I22" s="67"/>
      <c r="J22" s="67"/>
      <c r="K22" s="67"/>
      <c r="L22" s="67"/>
      <c r="M22" s="67"/>
      <c r="N22" s="67"/>
      <c r="O22" s="67"/>
      <c r="Q22" s="67"/>
      <c r="R22" s="67"/>
    </row>
    <row r="23" spans="2:19" s="1" customFormat="1" ht="18.75" customHeight="1" x14ac:dyDescent="0.25">
      <c r="B23" s="64"/>
      <c r="C23" s="1" t="s">
        <v>229</v>
      </c>
      <c r="F23" s="111"/>
      <c r="G23" s="111"/>
      <c r="H23" s="111"/>
      <c r="I23" s="111"/>
      <c r="J23" s="111"/>
      <c r="K23" s="111"/>
      <c r="L23" s="111"/>
      <c r="M23" s="111"/>
      <c r="N23" s="111"/>
      <c r="O23" s="111"/>
      <c r="Q23" s="111"/>
      <c r="R23" s="111"/>
      <c r="S23" s="101"/>
    </row>
    <row r="24" spans="2:19" s="1" customFormat="1" ht="18.75" customHeight="1" x14ac:dyDescent="0.25">
      <c r="B24" s="64"/>
      <c r="C24" s="1" t="s">
        <v>230</v>
      </c>
      <c r="F24" s="111"/>
      <c r="G24" s="111"/>
      <c r="H24" s="111"/>
      <c r="I24" s="111"/>
      <c r="J24" s="111"/>
      <c r="K24" s="111"/>
      <c r="L24" s="111"/>
      <c r="M24" s="111"/>
      <c r="N24" s="111"/>
      <c r="O24" s="111"/>
      <c r="Q24" s="111"/>
      <c r="R24" s="111"/>
    </row>
    <row r="25" spans="2:19" s="1" customFormat="1" ht="19.5" customHeight="1" x14ac:dyDescent="0.25">
      <c r="B25" s="66"/>
      <c r="C25" s="1" t="s">
        <v>231</v>
      </c>
      <c r="F25" s="113"/>
      <c r="G25" s="113"/>
      <c r="H25" s="113"/>
      <c r="I25" s="113"/>
      <c r="J25" s="113"/>
      <c r="K25" s="113"/>
      <c r="L25" s="113"/>
      <c r="M25" s="113"/>
      <c r="N25" s="113"/>
      <c r="O25" s="113"/>
      <c r="Q25" s="113"/>
      <c r="R25" s="113"/>
    </row>
    <row r="26" spans="2:19" s="1" customFormat="1" ht="18.75" customHeight="1" x14ac:dyDescent="0.25">
      <c r="B26" s="64" t="s">
        <v>232</v>
      </c>
      <c r="F26" s="67">
        <f t="shared" ref="F26:N26" si="4">SUM(F23:F25)</f>
        <v>0</v>
      </c>
      <c r="G26" s="67">
        <f t="shared" si="4"/>
        <v>0</v>
      </c>
      <c r="H26" s="67">
        <f t="shared" si="4"/>
        <v>0</v>
      </c>
      <c r="I26" s="67">
        <f t="shared" si="4"/>
        <v>0</v>
      </c>
      <c r="J26" s="67">
        <f t="shared" si="4"/>
        <v>0</v>
      </c>
      <c r="K26" s="67">
        <f t="shared" si="4"/>
        <v>0</v>
      </c>
      <c r="L26" s="67">
        <f t="shared" si="4"/>
        <v>0</v>
      </c>
      <c r="M26" s="67">
        <f t="shared" si="4"/>
        <v>0</v>
      </c>
      <c r="N26" s="67">
        <f t="shared" si="4"/>
        <v>0</v>
      </c>
      <c r="O26" s="67">
        <f>SUM(O23:O25)</f>
        <v>0</v>
      </c>
      <c r="Q26" s="67">
        <f t="shared" ref="Q26:R26" si="5">SUM(Q23:Q25)</f>
        <v>0</v>
      </c>
      <c r="R26" s="67">
        <f t="shared" si="5"/>
        <v>0</v>
      </c>
    </row>
    <row r="27" spans="2:19" s="1" customFormat="1" ht="12.75" customHeight="1" x14ac:dyDescent="0.25">
      <c r="B27" s="64"/>
      <c r="F27" s="67"/>
      <c r="G27" s="67"/>
      <c r="H27" s="67"/>
      <c r="I27" s="67"/>
      <c r="J27" s="67"/>
      <c r="K27" s="67"/>
      <c r="L27" s="67"/>
      <c r="M27" s="67"/>
      <c r="N27" s="67"/>
      <c r="O27" s="67"/>
      <c r="Q27" s="67"/>
      <c r="R27" s="67"/>
    </row>
    <row r="28" spans="2:19" s="1" customFormat="1" ht="34.5" customHeight="1" x14ac:dyDescent="0.25">
      <c r="B28" s="341" t="s">
        <v>242</v>
      </c>
      <c r="C28" s="341"/>
      <c r="D28" s="294"/>
      <c r="E28" s="291"/>
      <c r="F28" s="67">
        <f t="shared" ref="F28:N28" si="6">IF(F20="","",F18+F20+F26)</f>
        <v>0</v>
      </c>
      <c r="G28" s="67">
        <f t="shared" si="6"/>
        <v>0</v>
      </c>
      <c r="H28" s="67">
        <f t="shared" si="6"/>
        <v>0</v>
      </c>
      <c r="I28" s="67">
        <f t="shared" si="6"/>
        <v>0</v>
      </c>
      <c r="J28" s="67">
        <f t="shared" si="6"/>
        <v>0</v>
      </c>
      <c r="K28" s="67">
        <f t="shared" si="6"/>
        <v>0</v>
      </c>
      <c r="L28" s="67">
        <f t="shared" si="6"/>
        <v>0</v>
      </c>
      <c r="M28" s="67">
        <f t="shared" si="6"/>
        <v>0</v>
      </c>
      <c r="N28" s="67">
        <f t="shared" si="6"/>
        <v>0</v>
      </c>
      <c r="O28" s="67">
        <f>IF(O20="","",O18+O20+O26)</f>
        <v>0</v>
      </c>
      <c r="Q28" s="67">
        <f t="shared" ref="Q28:R28" si="7">IF(Q20="","",Q18+Q20+Q26)</f>
        <v>0</v>
      </c>
      <c r="R28" s="67">
        <f t="shared" si="7"/>
        <v>0</v>
      </c>
    </row>
    <row r="29" spans="2:19" s="1" customFormat="1" ht="13.5" customHeight="1" x14ac:dyDescent="0.25">
      <c r="B29" s="70"/>
      <c r="C29" s="294"/>
      <c r="D29" s="294"/>
      <c r="E29" s="294"/>
      <c r="F29" s="67"/>
      <c r="G29" s="67"/>
      <c r="H29" s="67"/>
      <c r="I29" s="67"/>
      <c r="J29" s="67"/>
      <c r="K29" s="67"/>
      <c r="L29" s="67"/>
      <c r="M29" s="67"/>
      <c r="N29" s="67"/>
      <c r="O29" s="67"/>
      <c r="Q29" s="67"/>
      <c r="R29" s="67"/>
    </row>
    <row r="30" spans="2:19" s="1" customFormat="1" ht="19.5" customHeight="1" x14ac:dyDescent="0.25">
      <c r="B30" s="64" t="s">
        <v>243</v>
      </c>
      <c r="C30" s="294"/>
      <c r="D30" s="294"/>
      <c r="E30" s="294"/>
      <c r="F30" s="71" t="s">
        <v>233</v>
      </c>
      <c r="G30" s="71" t="s">
        <v>233</v>
      </c>
      <c r="H30" s="71" t="s">
        <v>233</v>
      </c>
      <c r="I30" s="71" t="s">
        <v>233</v>
      </c>
      <c r="J30" s="71" t="s">
        <v>233</v>
      </c>
      <c r="K30" s="71" t="s">
        <v>233</v>
      </c>
      <c r="L30" s="71" t="s">
        <v>233</v>
      </c>
      <c r="M30" s="71" t="s">
        <v>233</v>
      </c>
      <c r="N30" s="71" t="s">
        <v>233</v>
      </c>
      <c r="O30" s="71" t="s">
        <v>233</v>
      </c>
      <c r="P30" s="72"/>
      <c r="Q30" s="71" t="s">
        <v>233</v>
      </c>
      <c r="R30" s="71" t="s">
        <v>233</v>
      </c>
    </row>
    <row r="31" spans="2:19" s="1" customFormat="1" ht="13.5" customHeight="1" x14ac:dyDescent="0.25">
      <c r="B31" s="64"/>
      <c r="F31" s="67"/>
      <c r="G31" s="67"/>
      <c r="H31" s="67"/>
      <c r="I31" s="67"/>
      <c r="J31" s="67"/>
      <c r="K31" s="67"/>
      <c r="L31" s="67"/>
      <c r="M31" s="67"/>
      <c r="N31" s="67"/>
      <c r="O31" s="67"/>
      <c r="Q31" s="67"/>
      <c r="R31" s="67"/>
    </row>
    <row r="32" spans="2:19" s="1" customFormat="1" ht="13.5" customHeight="1" x14ac:dyDescent="0.25">
      <c r="B32" s="64" t="s">
        <v>245</v>
      </c>
      <c r="F32" s="67">
        <f t="shared" ref="F32:O32" si="8">IFERROR(F28+F30,F28)</f>
        <v>0</v>
      </c>
      <c r="G32" s="67">
        <f t="shared" si="8"/>
        <v>0</v>
      </c>
      <c r="H32" s="67">
        <f t="shared" si="8"/>
        <v>0</v>
      </c>
      <c r="I32" s="67">
        <f t="shared" si="8"/>
        <v>0</v>
      </c>
      <c r="J32" s="67">
        <f t="shared" si="8"/>
        <v>0</v>
      </c>
      <c r="K32" s="67">
        <f t="shared" si="8"/>
        <v>0</v>
      </c>
      <c r="L32" s="67">
        <f t="shared" si="8"/>
        <v>0</v>
      </c>
      <c r="M32" s="67">
        <f t="shared" si="8"/>
        <v>0</v>
      </c>
      <c r="N32" s="67">
        <f t="shared" si="8"/>
        <v>0</v>
      </c>
      <c r="O32" s="67">
        <f t="shared" si="8"/>
        <v>0</v>
      </c>
      <c r="Q32" s="67">
        <f>IFERROR(Q28+Q30,Q28)</f>
        <v>0</v>
      </c>
      <c r="R32" s="67">
        <f>IFERROR(R28+R30,R28)</f>
        <v>0</v>
      </c>
    </row>
    <row r="33" spans="2:18" s="1" customFormat="1" ht="13.5" customHeight="1" x14ac:dyDescent="0.25">
      <c r="B33" s="64"/>
      <c r="F33" s="71"/>
      <c r="G33" s="71"/>
      <c r="H33" s="71"/>
      <c r="I33" s="71"/>
      <c r="J33" s="71"/>
      <c r="K33" s="71"/>
      <c r="L33" s="71"/>
      <c r="M33" s="71"/>
      <c r="N33" s="71"/>
      <c r="O33" s="71"/>
      <c r="Q33" s="71"/>
      <c r="R33" s="71"/>
    </row>
    <row r="34" spans="2:18" s="1" customFormat="1" ht="18.600000000000001" customHeight="1" x14ac:dyDescent="0.25">
      <c r="B34" s="69" t="s">
        <v>247</v>
      </c>
      <c r="F34" s="296">
        <f t="shared" ref="F34:O34" si="9">IFERROR(F20/F32,0%)</f>
        <v>0</v>
      </c>
      <c r="G34" s="296">
        <f t="shared" si="9"/>
        <v>0</v>
      </c>
      <c r="H34" s="296">
        <f t="shared" si="9"/>
        <v>0</v>
      </c>
      <c r="I34" s="296">
        <f t="shared" si="9"/>
        <v>0</v>
      </c>
      <c r="J34" s="296">
        <f t="shared" si="9"/>
        <v>0</v>
      </c>
      <c r="K34" s="296">
        <f t="shared" si="9"/>
        <v>0</v>
      </c>
      <c r="L34" s="296">
        <f t="shared" si="9"/>
        <v>0</v>
      </c>
      <c r="M34" s="296">
        <f t="shared" si="9"/>
        <v>0</v>
      </c>
      <c r="N34" s="296">
        <f t="shared" si="9"/>
        <v>0</v>
      </c>
      <c r="O34" s="296">
        <f t="shared" si="9"/>
        <v>0</v>
      </c>
      <c r="Q34" s="296">
        <f>IFERROR(Q20/Q32,0%)</f>
        <v>0</v>
      </c>
      <c r="R34" s="296">
        <f>IFERROR(R20/R32,0%)</f>
        <v>0</v>
      </c>
    </row>
    <row r="35" spans="2:18" s="1" customFormat="1" ht="13.5" customHeight="1" x14ac:dyDescent="0.25">
      <c r="B35" s="91"/>
      <c r="C35" s="55"/>
      <c r="D35" s="55"/>
      <c r="E35" s="55"/>
      <c r="F35" s="92"/>
      <c r="G35" s="92"/>
      <c r="H35" s="92"/>
      <c r="I35" s="92"/>
      <c r="J35" s="92"/>
      <c r="K35" s="92"/>
      <c r="L35" s="92"/>
      <c r="M35" s="92"/>
      <c r="N35" s="92"/>
      <c r="O35" s="92"/>
      <c r="Q35" s="92"/>
      <c r="R35" s="92"/>
    </row>
    <row r="36" spans="2:18" ht="15" x14ac:dyDescent="0.25">
      <c r="B36" s="122" t="s">
        <v>234</v>
      </c>
    </row>
    <row r="37" spans="2:18" ht="15" x14ac:dyDescent="0.25">
      <c r="B37" s="122" t="s">
        <v>244</v>
      </c>
    </row>
    <row r="38" spans="2:18" ht="18" x14ac:dyDescent="0.25">
      <c r="B38" s="118" t="s">
        <v>235</v>
      </c>
    </row>
    <row r="39" spans="2:18" ht="18" x14ac:dyDescent="0.25">
      <c r="B39" s="118" t="s">
        <v>79</v>
      </c>
    </row>
    <row r="40" spans="2:18" ht="18" x14ac:dyDescent="0.25">
      <c r="B40" s="118" t="s">
        <v>236</v>
      </c>
    </row>
    <row r="41" spans="2:18" ht="49.5" customHeight="1" x14ac:dyDescent="0.25">
      <c r="B41" s="340" t="s">
        <v>237</v>
      </c>
      <c r="C41" s="340"/>
      <c r="D41" s="340"/>
      <c r="E41" s="340"/>
      <c r="F41" s="340"/>
      <c r="G41" s="340"/>
      <c r="H41" s="340"/>
      <c r="I41" s="340"/>
      <c r="J41" s="340"/>
      <c r="K41" s="340"/>
      <c r="L41" s="340"/>
      <c r="M41" s="340"/>
      <c r="N41" s="340"/>
      <c r="O41" s="152"/>
    </row>
    <row r="42" spans="2:18" ht="18" x14ac:dyDescent="0.25">
      <c r="B42" s="118" t="s">
        <v>82</v>
      </c>
    </row>
    <row r="43" spans="2:18" ht="51.95" customHeight="1" x14ac:dyDescent="0.25">
      <c r="B43" s="340" t="s">
        <v>238</v>
      </c>
      <c r="C43" s="340"/>
      <c r="D43" s="340"/>
      <c r="E43" s="340"/>
      <c r="F43" s="340"/>
      <c r="G43" s="340"/>
      <c r="H43" s="340"/>
      <c r="I43" s="340"/>
      <c r="J43" s="340"/>
      <c r="K43" s="340"/>
      <c r="L43" s="340"/>
      <c r="M43" s="340"/>
      <c r="N43" s="340"/>
      <c r="O43" s="152"/>
    </row>
    <row r="44" spans="2:18" ht="18" x14ac:dyDescent="0.25">
      <c r="B44" s="118" t="s">
        <v>239</v>
      </c>
    </row>
    <row r="45" spans="2:18" ht="18" x14ac:dyDescent="0.25">
      <c r="B45" s="118" t="s">
        <v>240</v>
      </c>
    </row>
    <row r="46" spans="2:18" ht="18" x14ac:dyDescent="0.25">
      <c r="B46" s="118" t="s">
        <v>86</v>
      </c>
    </row>
    <row r="47" spans="2:18" ht="37.5" customHeight="1" x14ac:dyDescent="0.25">
      <c r="B47" s="302" t="s">
        <v>87</v>
      </c>
      <c r="C47" s="302"/>
      <c r="D47" s="302"/>
      <c r="E47" s="302"/>
      <c r="F47" s="302"/>
      <c r="G47" s="302"/>
      <c r="H47" s="302"/>
      <c r="I47" s="302"/>
      <c r="J47" s="302"/>
      <c r="K47" s="302"/>
      <c r="L47" s="302"/>
      <c r="M47" s="302"/>
      <c r="N47" s="302"/>
      <c r="O47" s="274"/>
    </row>
  </sheetData>
  <mergeCells count="10">
    <mergeCell ref="B47:N47"/>
    <mergeCell ref="Q7:R7"/>
    <mergeCell ref="Q6:R6"/>
    <mergeCell ref="B43:N43"/>
    <mergeCell ref="B28:C28"/>
    <mergeCell ref="F7:G7"/>
    <mergeCell ref="H7:I7"/>
    <mergeCell ref="J7:K7"/>
    <mergeCell ref="B41:N41"/>
    <mergeCell ref="F6:O6"/>
  </mergeCells>
  <phoneticPr fontId="0" type="noConversion"/>
  <printOptions horizontalCentered="1"/>
  <pageMargins left="0.18" right="0" top="0.46" bottom="0.32" header="0.28000000000000003" footer="0.15"/>
  <pageSetup scale="50" orientation="landscape" r:id="rId1"/>
  <headerFooter alignWithMargins="0">
    <oddHeader>&amp;C&amp;"Book Antiqua,Bold"Form 5</oddHeader>
    <oddFooter>&amp;R&amp;8Page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C7D6369D6E07E49AD9F128BC4F55193" ma:contentTypeVersion="22" ma:contentTypeDescription="Create a new document." ma:contentTypeScope="" ma:versionID="6c37331d63ae25fc928ebdbc71b16799">
  <xsd:schema xmlns:xsd="http://www.w3.org/2001/XMLSchema" xmlns:xs="http://www.w3.org/2001/XMLSchema" xmlns:p="http://schemas.microsoft.com/office/2006/metadata/properties" xmlns:ns2="aa7bb00e-7704-4731-b07d-6302c1229797" xmlns:ns3="1d59557a-ed3f-40e3-ad66-d74e46938fb9" targetNamespace="http://schemas.microsoft.com/office/2006/metadata/properties" ma:root="true" ma:fieldsID="aee91fd4ae4b262e0b6b77a7bb5b2b95" ns2:_="" ns3:_="">
    <xsd:import namespace="aa7bb00e-7704-4731-b07d-6302c1229797"/>
    <xsd:import namespace="1d59557a-ed3f-40e3-ad66-d74e46938fb9"/>
    <xsd:element name="properties">
      <xsd:complexType>
        <xsd:sequence>
          <xsd:element name="documentManagement">
            <xsd:complexType>
              <xsd:all>
                <xsd:element ref="ns2:Comments" minOccurs="0"/>
                <xsd:element ref="ns3:_dlc_DocIdUrl" minOccurs="0"/>
                <xsd:element ref="ns2:DateTime" minOccurs="0"/>
                <xsd:element ref="ns2:Time" minOccurs="0"/>
                <xsd:element ref="ns3:_dlc_DocId" minOccurs="0"/>
                <xsd:element ref="ns3:_dlc_DocIdPersistId"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7bb00e-7704-4731-b07d-6302c1229797" elementFormDefault="qualified">
    <xsd:import namespace="http://schemas.microsoft.com/office/2006/documentManagement/types"/>
    <xsd:import namespace="http://schemas.microsoft.com/office/infopath/2007/PartnerControls"/>
    <xsd:element name="Comments" ma:index="2" nillable="true" ma:displayName="Comments" ma:format="Dropdown" ma:internalName="Comments" ma:readOnly="false">
      <xsd:simpleType>
        <xsd:restriction base="dms:Note">
          <xsd:maxLength value="255"/>
        </xsd:restriction>
      </xsd:simpleType>
    </xsd:element>
    <xsd:element name="DateTime" ma:index="4" nillable="true" ma:displayName="Date &amp; Time" ma:format="DateTime" ma:internalName="DateTime" ma:readOnly="false">
      <xsd:simpleType>
        <xsd:restriction base="dms:DateTime"/>
      </xsd:simpleType>
    </xsd:element>
    <xsd:element name="Time" ma:index="5" nillable="true" ma:displayName="Time" ma:format="Dropdown" ma:internalName="Time"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hidden="true"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883b6956-e872-4308-b299-9c27ed91cb3b"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59557a-ed3f-40e3-ad66-d74e46938fb9" elementFormDefault="qualified">
    <xsd:import namespace="http://schemas.microsoft.com/office/2006/documentManagement/types"/>
    <xsd:import namespace="http://schemas.microsoft.com/office/infopath/2007/PartnerControls"/>
    <xsd:element name="_dlc_DocIdUrl" ma:index="3"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2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hidden="true" ma:internalName="SharedWithDetails" ma:readOnly="true">
      <xsd:simpleType>
        <xsd:restriction base="dms:Note"/>
      </xsd:simpleType>
    </xsd:element>
    <xsd:element name="TaxCatchAll" ma:index="28" nillable="true" ma:displayName="Taxonomy Catch All Column" ma:hidden="true" ma:list="{92b191e6-a921-42ce-a055-5a172b3d562b}" ma:internalName="TaxCatchAll" ma:readOnly="false" ma:showField="CatchAllData" ma:web="1d59557a-ed3f-40e3-ad66-d74e46938f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1d59557a-ed3f-40e3-ad66-d74e46938fb9" xsi:nil="true"/>
    <Time xmlns="aa7bb00e-7704-4731-b07d-6302c1229797" xsi:nil="true"/>
    <lcf76f155ced4ddcb4097134ff3c332f xmlns="aa7bb00e-7704-4731-b07d-6302c1229797">
      <Terms xmlns="http://schemas.microsoft.com/office/infopath/2007/PartnerControls"/>
    </lcf76f155ced4ddcb4097134ff3c332f>
    <DateTime xmlns="aa7bb00e-7704-4731-b07d-6302c1229797" xsi:nil="true"/>
    <_dlc_DocId xmlns="1d59557a-ed3f-40e3-ad66-d74e46938fb9">P7E4DZWM7JZX-867239052-567893</_dlc_DocId>
    <_dlc_DocIdUrl xmlns="1d59557a-ed3f-40e3-ad66-d74e46938fb9">
      <Url>https://hfhconsultants.sharepoint.com/sites/Norcal/_layouts/15/DocIdRedir.aspx?ID=P7E4DZWM7JZX-867239052-567893</Url>
      <Description>P7E4DZWM7JZX-867239052-567893</Description>
    </_dlc_DocIdUrl>
    <_dlc_DocIdPersistId xmlns="1d59557a-ed3f-40e3-ad66-d74e46938fb9" xsi:nil="true"/>
    <Comments xmlns="aa7bb00e-7704-4731-b07d-6302c1229797" xsi:nil="true"/>
  </documentManagement>
</p:properties>
</file>

<file path=customXml/itemProps1.xml><?xml version="1.0" encoding="utf-8"?>
<ds:datastoreItem xmlns:ds="http://schemas.openxmlformats.org/officeDocument/2006/customXml" ds:itemID="{F8A55C0C-9DB9-432D-82E9-83D668012CAB}">
  <ds:schemaRefs>
    <ds:schemaRef ds:uri="http://schemas.microsoft.com/sharepoint/v3/contenttype/forms"/>
  </ds:schemaRefs>
</ds:datastoreItem>
</file>

<file path=customXml/itemProps2.xml><?xml version="1.0" encoding="utf-8"?>
<ds:datastoreItem xmlns:ds="http://schemas.openxmlformats.org/officeDocument/2006/customXml" ds:itemID="{6BE83799-D842-47F4-BD90-F5D8AA67FBA6}">
  <ds:schemaRefs>
    <ds:schemaRef ds:uri="http://schemas.microsoft.com/sharepoint/events"/>
  </ds:schemaRefs>
</ds:datastoreItem>
</file>

<file path=customXml/itemProps3.xml><?xml version="1.0" encoding="utf-8"?>
<ds:datastoreItem xmlns:ds="http://schemas.openxmlformats.org/officeDocument/2006/customXml" ds:itemID="{779AD9EA-B83E-48E6-9F20-45B4EE18BF13}">
  <ds:schemaRefs>
    <ds:schemaRef ds:uri="http://schemas.microsoft.com/office/2006/metadata/longProperties"/>
  </ds:schemaRefs>
</ds:datastoreItem>
</file>

<file path=customXml/itemProps4.xml><?xml version="1.0" encoding="utf-8"?>
<ds:datastoreItem xmlns:ds="http://schemas.openxmlformats.org/officeDocument/2006/customXml" ds:itemID="{3439FAB5-D0E0-4D1A-A3C5-974951366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bb00e-7704-4731-b07d-6302c1229797"/>
    <ds:schemaRef ds:uri="1d59557a-ed3f-40e3-ad66-d74e46938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997FBB8-E8B4-4ABF-83A2-8F31CA43B9C1}">
  <ds:schemaRefs>
    <ds:schemaRef ds:uri="http://schemas.microsoft.com/office/2006/metadata/properties"/>
    <ds:schemaRef ds:uri="http://schemas.microsoft.com/office/infopath/2007/PartnerControls"/>
    <ds:schemaRef ds:uri="1d59557a-ed3f-40e3-ad66-d74e46938fb9"/>
    <ds:schemaRef ds:uri="aa7bb00e-7704-4731-b07d-6302c12297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 Gen_Info</vt:lpstr>
      <vt:lpstr>2 Op_Statistics</vt:lpstr>
      <vt:lpstr>4 Capital</vt:lpstr>
      <vt:lpstr>4a Depr.</vt:lpstr>
      <vt:lpstr>5 Comp</vt:lpstr>
      <vt:lpstr>'1 Gen_Info'!Print_Area</vt:lpstr>
      <vt:lpstr>'2 Op_Statistics'!Print_Area</vt:lpstr>
      <vt:lpstr>'4 Capital'!Print_Area</vt:lpstr>
      <vt:lpstr>'5 Comp'!Print_Area</vt:lpstr>
      <vt:lpstr>'1 Gen_Info'!Print_Titles</vt:lpstr>
      <vt:lpstr>'2 Op_Statistics'!Print_Titles</vt:lpstr>
      <vt:lpstr>'5 Comp'!Print_Titles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 Langer</dc:creator>
  <cp:keywords/>
  <dc:description/>
  <cp:lastModifiedBy>David Krueger</cp:lastModifiedBy>
  <cp:revision/>
  <dcterms:created xsi:type="dcterms:W3CDTF">2000-09-06T21:45:35Z</dcterms:created>
  <dcterms:modified xsi:type="dcterms:W3CDTF">2024-12-20T22:02:35Z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0">
    <vt:lpwstr>010021{"F":2,"I":"4786-1979-1BAC-EEE4"}</vt:lpwstr>
  </property>
  <property fmtid="{D5CDD505-2E9C-101B-9397-08002B2CF9AE}" pid="3" name="display_urn:schemas-microsoft-com:office:office#Editor">
    <vt:lpwstr>Hailey Gordon</vt:lpwstr>
  </property>
  <property fmtid="{D5CDD505-2E9C-101B-9397-08002B2CF9AE}" pid="4" name="Order">
    <vt:lpwstr>3787700.00000000</vt:lpwstr>
  </property>
  <property fmtid="{D5CDD505-2E9C-101B-9397-08002B2CF9AE}" pid="5" name="display_urn:schemas-microsoft-com:office:office#Author">
    <vt:lpwstr>Hailey Gordon</vt:lpwstr>
  </property>
  <property fmtid="{D5CDD505-2E9C-101B-9397-08002B2CF9AE}" pid="6" name="_dlc_DocId">
    <vt:lpwstr>P7E4DZWM7JZX-867239052-520825</vt:lpwstr>
  </property>
  <property fmtid="{D5CDD505-2E9C-101B-9397-08002B2CF9AE}" pid="7" name="_dlc_DocIdItemGuid">
    <vt:lpwstr>631d9d8c-c878-4c0c-9752-8b6a27d8653f</vt:lpwstr>
  </property>
  <property fmtid="{D5CDD505-2E9C-101B-9397-08002B2CF9AE}" pid="8" name="_dlc_DocIdUrl">
    <vt:lpwstr>https://hfhconsultants.sharepoint.com/sites/Norcal/_layouts/15/DocIdRedir.aspx?ID=P7E4DZWM7JZX-867239052-520825, P7E4DZWM7JZX-867239052-520825</vt:lpwstr>
  </property>
  <property fmtid="{D5CDD505-2E9C-101B-9397-08002B2CF9AE}" pid="9" name="MediaServiceImageTags">
    <vt:lpwstr/>
  </property>
  <property fmtid="{D5CDD505-2E9C-101B-9397-08002B2CF9AE}" pid="10" name="ContentTypeId">
    <vt:lpwstr>0x0101001C7D6369D6E07E49AD9F128BC4F55193</vt:lpwstr>
  </property>
</Properties>
</file>